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EMPRESA SOCIAL DEL ESTADO HOSPITAL PONEDERA\"/>
    </mc:Choice>
  </mc:AlternateContent>
  <xr:revisionPtr revIDLastSave="0" documentId="8_{39E68678-0881-4F0A-A789-DA82A5C3B2ED}" xr6:coauthVersionLast="47" xr6:coauthVersionMax="47" xr10:uidLastSave="{00000000-0000-0000-0000-000000000000}"/>
  <bookViews>
    <workbookView xWindow="-120" yWindow="-120" windowWidth="20730" windowHeight="11160" xr2:uid="{5303829E-C7FD-44D5-8706-981DB72510E4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2" i="1" l="1"/>
  <c r="D189" i="1"/>
  <c r="AF184" i="1"/>
  <c r="AD184" i="1"/>
  <c r="AC184" i="1"/>
  <c r="AB184" i="1"/>
  <c r="AA184" i="1"/>
  <c r="M184" i="1"/>
  <c r="L184" i="1"/>
  <c r="H184" i="1"/>
  <c r="AI182" i="1"/>
  <c r="AE182" i="1"/>
  <c r="Z182" i="1" s="1"/>
  <c r="X182" i="1"/>
  <c r="U182" i="1"/>
  <c r="S182" i="1"/>
  <c r="Q182" i="1"/>
  <c r="P182" i="1"/>
  <c r="R182" i="1" s="1"/>
  <c r="K182" i="1"/>
  <c r="J182" i="1"/>
  <c r="N182" i="1" s="1"/>
  <c r="I182" i="1"/>
  <c r="O182" i="1" s="1"/>
  <c r="G182" i="1"/>
  <c r="AG182" i="1" s="1"/>
  <c r="F182" i="1"/>
  <c r="E182" i="1"/>
  <c r="D182" i="1"/>
  <c r="C182" i="1"/>
  <c r="AI181" i="1"/>
  <c r="AE181" i="1"/>
  <c r="Z181" i="1"/>
  <c r="X181" i="1"/>
  <c r="U181" i="1"/>
  <c r="S181" i="1"/>
  <c r="P181" i="1"/>
  <c r="N181" i="1"/>
  <c r="K181" i="1"/>
  <c r="J181" i="1"/>
  <c r="I181" i="1"/>
  <c r="O181" i="1" s="1"/>
  <c r="G181" i="1"/>
  <c r="F181" i="1"/>
  <c r="E181" i="1"/>
  <c r="D181" i="1"/>
  <c r="C181" i="1"/>
  <c r="AI180" i="1"/>
  <c r="AE180" i="1"/>
  <c r="X180" i="1"/>
  <c r="Z180" i="1" s="1"/>
  <c r="U180" i="1"/>
  <c r="S180" i="1"/>
  <c r="Q180" i="1"/>
  <c r="P180" i="1"/>
  <c r="R180" i="1" s="1"/>
  <c r="K180" i="1"/>
  <c r="N180" i="1" s="1"/>
  <c r="J180" i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P179" i="1"/>
  <c r="Q179" i="1" s="1"/>
  <c r="N179" i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K178" i="1"/>
  <c r="N178" i="1" s="1"/>
  <c r="O178" i="1" s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Q177" i="1" s="1"/>
  <c r="K177" i="1"/>
  <c r="J177" i="1"/>
  <c r="I177" i="1"/>
  <c r="G177" i="1"/>
  <c r="R177" i="1" s="1"/>
  <c r="F177" i="1"/>
  <c r="E177" i="1"/>
  <c r="D177" i="1"/>
  <c r="C177" i="1"/>
  <c r="AI176" i="1"/>
  <c r="AE176" i="1"/>
  <c r="X176" i="1"/>
  <c r="Z176" i="1" s="1"/>
  <c r="U176" i="1"/>
  <c r="S176" i="1"/>
  <c r="Q176" i="1"/>
  <c r="P176" i="1"/>
  <c r="K176" i="1"/>
  <c r="N176" i="1" s="1"/>
  <c r="J176" i="1"/>
  <c r="I176" i="1"/>
  <c r="G176" i="1"/>
  <c r="R176" i="1" s="1"/>
  <c r="F176" i="1"/>
  <c r="E176" i="1"/>
  <c r="D176" i="1"/>
  <c r="C176" i="1"/>
  <c r="AI175" i="1"/>
  <c r="AE175" i="1"/>
  <c r="Z175" i="1"/>
  <c r="X175" i="1"/>
  <c r="U175" i="1"/>
  <c r="S175" i="1"/>
  <c r="Q175" i="1"/>
  <c r="P175" i="1"/>
  <c r="O175" i="1"/>
  <c r="N175" i="1"/>
  <c r="K175" i="1"/>
  <c r="J175" i="1"/>
  <c r="I175" i="1"/>
  <c r="G175" i="1"/>
  <c r="R175" i="1" s="1"/>
  <c r="F175" i="1"/>
  <c r="E175" i="1"/>
  <c r="D175" i="1"/>
  <c r="C175" i="1"/>
  <c r="AI174" i="1"/>
  <c r="AE174" i="1"/>
  <c r="Z174" i="1" s="1"/>
  <c r="X174" i="1"/>
  <c r="U174" i="1"/>
  <c r="S174" i="1"/>
  <c r="Q174" i="1"/>
  <c r="P174" i="1"/>
  <c r="K174" i="1"/>
  <c r="J174" i="1"/>
  <c r="N174" i="1" s="1"/>
  <c r="I174" i="1"/>
  <c r="O174" i="1" s="1"/>
  <c r="G174" i="1"/>
  <c r="R174" i="1" s="1"/>
  <c r="F174" i="1"/>
  <c r="E174" i="1"/>
  <c r="D174" i="1"/>
  <c r="C174" i="1"/>
  <c r="AI173" i="1"/>
  <c r="AG173" i="1"/>
  <c r="AE173" i="1"/>
  <c r="Z173" i="1"/>
  <c r="X173" i="1"/>
  <c r="U173" i="1"/>
  <c r="S173" i="1"/>
  <c r="P173" i="1"/>
  <c r="R173" i="1" s="1"/>
  <c r="N173" i="1"/>
  <c r="O173" i="1" s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Q172" i="1"/>
  <c r="P172" i="1"/>
  <c r="R172" i="1" s="1"/>
  <c r="K172" i="1"/>
  <c r="N172" i="1" s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R171" i="1"/>
  <c r="P171" i="1"/>
  <c r="Q171" i="1" s="1"/>
  <c r="N171" i="1"/>
  <c r="K171" i="1"/>
  <c r="J171" i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K170" i="1"/>
  <c r="N170" i="1" s="1"/>
  <c r="O170" i="1" s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Q169" i="1" s="1"/>
  <c r="K169" i="1"/>
  <c r="J169" i="1"/>
  <c r="I169" i="1"/>
  <c r="G169" i="1"/>
  <c r="R169" i="1" s="1"/>
  <c r="F169" i="1"/>
  <c r="E169" i="1"/>
  <c r="D169" i="1"/>
  <c r="C169" i="1"/>
  <c r="AI168" i="1"/>
  <c r="AE168" i="1"/>
  <c r="X168" i="1"/>
  <c r="Z168" i="1" s="1"/>
  <c r="U168" i="1"/>
  <c r="S168" i="1"/>
  <c r="R168" i="1"/>
  <c r="Q168" i="1"/>
  <c r="P168" i="1"/>
  <c r="K168" i="1"/>
  <c r="J168" i="1"/>
  <c r="N168" i="1" s="1"/>
  <c r="I168" i="1"/>
  <c r="G168" i="1"/>
  <c r="F168" i="1"/>
  <c r="E168" i="1"/>
  <c r="D168" i="1"/>
  <c r="C168" i="1"/>
  <c r="AI167" i="1"/>
  <c r="AE167" i="1"/>
  <c r="Z167" i="1"/>
  <c r="X167" i="1"/>
  <c r="U167" i="1"/>
  <c r="S167" i="1"/>
  <c r="Q167" i="1"/>
  <c r="P167" i="1"/>
  <c r="N167" i="1"/>
  <c r="O167" i="1" s="1"/>
  <c r="K167" i="1"/>
  <c r="J167" i="1"/>
  <c r="I167" i="1"/>
  <c r="G167" i="1"/>
  <c r="R167" i="1" s="1"/>
  <c r="F167" i="1"/>
  <c r="E167" i="1"/>
  <c r="D167" i="1"/>
  <c r="C167" i="1"/>
  <c r="AI166" i="1"/>
  <c r="AE166" i="1"/>
  <c r="X166" i="1"/>
  <c r="Z166" i="1" s="1"/>
  <c r="U166" i="1"/>
  <c r="S166" i="1"/>
  <c r="R166" i="1"/>
  <c r="Q166" i="1"/>
  <c r="P166" i="1"/>
  <c r="K166" i="1"/>
  <c r="J166" i="1"/>
  <c r="N166" i="1" s="1"/>
  <c r="I166" i="1"/>
  <c r="O166" i="1" s="1"/>
  <c r="G166" i="1"/>
  <c r="F166" i="1"/>
  <c r="E166" i="1"/>
  <c r="D166" i="1"/>
  <c r="C166" i="1"/>
  <c r="AI165" i="1"/>
  <c r="AE165" i="1"/>
  <c r="Z165" i="1"/>
  <c r="X165" i="1"/>
  <c r="U165" i="1"/>
  <c r="S165" i="1"/>
  <c r="P165" i="1"/>
  <c r="N165" i="1"/>
  <c r="O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Q164" i="1"/>
  <c r="P164" i="1"/>
  <c r="R164" i="1" s="1"/>
  <c r="K164" i="1"/>
  <c r="N164" i="1" s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R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K162" i="1"/>
  <c r="N162" i="1" s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R161" i="1"/>
  <c r="P161" i="1"/>
  <c r="Q161" i="1" s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R160" i="1"/>
  <c r="P160" i="1"/>
  <c r="K160" i="1"/>
  <c r="N160" i="1" s="1"/>
  <c r="J160" i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R159" i="1"/>
  <c r="P159" i="1"/>
  <c r="O159" i="1"/>
  <c r="N159" i="1"/>
  <c r="K159" i="1"/>
  <c r="J159" i="1"/>
  <c r="I159" i="1"/>
  <c r="G159" i="1"/>
  <c r="Q159" i="1" s="1"/>
  <c r="F159" i="1"/>
  <c r="E159" i="1"/>
  <c r="D159" i="1"/>
  <c r="C159" i="1"/>
  <c r="AI158" i="1"/>
  <c r="AE158" i="1"/>
  <c r="Z158" i="1" s="1"/>
  <c r="X158" i="1"/>
  <c r="U158" i="1"/>
  <c r="S158" i="1"/>
  <c r="R158" i="1"/>
  <c r="Q158" i="1"/>
  <c r="P158" i="1"/>
  <c r="K158" i="1"/>
  <c r="J158" i="1"/>
  <c r="N158" i="1" s="1"/>
  <c r="I158" i="1"/>
  <c r="G158" i="1"/>
  <c r="F158" i="1"/>
  <c r="E158" i="1"/>
  <c r="D158" i="1"/>
  <c r="C158" i="1"/>
  <c r="AI157" i="1"/>
  <c r="AG157" i="1"/>
  <c r="AE157" i="1"/>
  <c r="Z157" i="1"/>
  <c r="X157" i="1"/>
  <c r="U157" i="1"/>
  <c r="S157" i="1"/>
  <c r="P157" i="1"/>
  <c r="R157" i="1" s="1"/>
  <c r="N157" i="1"/>
  <c r="K157" i="1"/>
  <c r="J157" i="1"/>
  <c r="I157" i="1"/>
  <c r="O157" i="1" s="1"/>
  <c r="G157" i="1"/>
  <c r="F157" i="1"/>
  <c r="E157" i="1"/>
  <c r="D157" i="1"/>
  <c r="C157" i="1"/>
  <c r="AI156" i="1"/>
  <c r="AE156" i="1"/>
  <c r="X156" i="1"/>
  <c r="Z156" i="1" s="1"/>
  <c r="U156" i="1"/>
  <c r="S156" i="1"/>
  <c r="Q156" i="1"/>
  <c r="P156" i="1"/>
  <c r="R156" i="1" s="1"/>
  <c r="K156" i="1"/>
  <c r="N156" i="1" s="1"/>
  <c r="J156" i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R155" i="1"/>
  <c r="P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K154" i="1"/>
  <c r="N154" i="1" s="1"/>
  <c r="O154" i="1" s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Q153" i="1" s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R152" i="1"/>
  <c r="P152" i="1"/>
  <c r="K152" i="1"/>
  <c r="N152" i="1" s="1"/>
  <c r="J152" i="1"/>
  <c r="I152" i="1"/>
  <c r="G152" i="1"/>
  <c r="F152" i="1"/>
  <c r="E152" i="1"/>
  <c r="D152" i="1"/>
  <c r="C152" i="1"/>
  <c r="AI151" i="1"/>
  <c r="AE151" i="1"/>
  <c r="Z151" i="1" s="1"/>
  <c r="X151" i="1"/>
  <c r="U151" i="1"/>
  <c r="S151" i="1"/>
  <c r="R151" i="1"/>
  <c r="P151" i="1"/>
  <c r="Q151" i="1" s="1"/>
  <c r="N151" i="1"/>
  <c r="O151" i="1" s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Q150" i="1"/>
  <c r="P150" i="1"/>
  <c r="R150" i="1" s="1"/>
  <c r="K150" i="1"/>
  <c r="J150" i="1"/>
  <c r="N150" i="1" s="1"/>
  <c r="I150" i="1"/>
  <c r="O150" i="1" s="1"/>
  <c r="G150" i="1"/>
  <c r="AG150" i="1" s="1"/>
  <c r="F150" i="1"/>
  <c r="E150" i="1"/>
  <c r="D150" i="1"/>
  <c r="C150" i="1"/>
  <c r="AI149" i="1"/>
  <c r="AE149" i="1"/>
  <c r="Z149" i="1"/>
  <c r="X149" i="1"/>
  <c r="U149" i="1"/>
  <c r="S149" i="1"/>
  <c r="P149" i="1"/>
  <c r="N149" i="1"/>
  <c r="K149" i="1"/>
  <c r="J149" i="1"/>
  <c r="I149" i="1"/>
  <c r="O149" i="1" s="1"/>
  <c r="G149" i="1"/>
  <c r="F149" i="1"/>
  <c r="E149" i="1"/>
  <c r="D149" i="1"/>
  <c r="C149" i="1"/>
  <c r="AI148" i="1"/>
  <c r="AE148" i="1"/>
  <c r="X148" i="1"/>
  <c r="Z148" i="1" s="1"/>
  <c r="U148" i="1"/>
  <c r="S148" i="1"/>
  <c r="Q148" i="1"/>
  <c r="P148" i="1"/>
  <c r="R148" i="1" s="1"/>
  <c r="K148" i="1"/>
  <c r="N148" i="1" s="1"/>
  <c r="J148" i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R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K146" i="1"/>
  <c r="N146" i="1" s="1"/>
  <c r="O146" i="1" s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Q145" i="1" s="1"/>
  <c r="K145" i="1"/>
  <c r="J145" i="1"/>
  <c r="N145" i="1" s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R144" i="1"/>
  <c r="Q144" i="1"/>
  <c r="P144" i="1"/>
  <c r="K144" i="1"/>
  <c r="N144" i="1" s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R143" i="1"/>
  <c r="P143" i="1"/>
  <c r="Q143" i="1" s="1"/>
  <c r="O143" i="1"/>
  <c r="N143" i="1"/>
  <c r="K143" i="1"/>
  <c r="J143" i="1"/>
  <c r="I143" i="1"/>
  <c r="G143" i="1"/>
  <c r="AG143" i="1" s="1"/>
  <c r="F143" i="1"/>
  <c r="E143" i="1"/>
  <c r="D143" i="1"/>
  <c r="C143" i="1"/>
  <c r="AI142" i="1"/>
  <c r="AE142" i="1"/>
  <c r="X142" i="1"/>
  <c r="Z142" i="1" s="1"/>
  <c r="U142" i="1"/>
  <c r="S142" i="1"/>
  <c r="Q142" i="1"/>
  <c r="P142" i="1"/>
  <c r="R142" i="1" s="1"/>
  <c r="K142" i="1"/>
  <c r="J142" i="1"/>
  <c r="N142" i="1" s="1"/>
  <c r="I142" i="1"/>
  <c r="O142" i="1" s="1"/>
  <c r="G142" i="1"/>
  <c r="F142" i="1"/>
  <c r="E142" i="1"/>
  <c r="D142" i="1"/>
  <c r="C142" i="1"/>
  <c r="AI141" i="1"/>
  <c r="AG141" i="1"/>
  <c r="AE141" i="1"/>
  <c r="Z141" i="1"/>
  <c r="X141" i="1"/>
  <c r="U141" i="1"/>
  <c r="S141" i="1"/>
  <c r="P141" i="1"/>
  <c r="R141" i="1" s="1"/>
  <c r="N141" i="1"/>
  <c r="O141" i="1" s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Q140" i="1"/>
  <c r="P140" i="1"/>
  <c r="K140" i="1"/>
  <c r="N140" i="1" s="1"/>
  <c r="J140" i="1"/>
  <c r="I140" i="1"/>
  <c r="G140" i="1"/>
  <c r="F140" i="1"/>
  <c r="E140" i="1"/>
  <c r="D140" i="1"/>
  <c r="C140" i="1"/>
  <c r="AI139" i="1"/>
  <c r="AE139" i="1"/>
  <c r="Z139" i="1"/>
  <c r="X139" i="1"/>
  <c r="U139" i="1"/>
  <c r="S139" i="1"/>
  <c r="R139" i="1"/>
  <c r="P139" i="1"/>
  <c r="Q139" i="1" s="1"/>
  <c r="N139" i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P138" i="1"/>
  <c r="O138" i="1"/>
  <c r="K138" i="1"/>
  <c r="N138" i="1" s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Q137" i="1" s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R136" i="1"/>
  <c r="Q136" i="1"/>
  <c r="P136" i="1"/>
  <c r="K136" i="1"/>
  <c r="N136" i="1" s="1"/>
  <c r="J136" i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R135" i="1"/>
  <c r="P135" i="1"/>
  <c r="Q135" i="1" s="1"/>
  <c r="N135" i="1"/>
  <c r="O135" i="1" s="1"/>
  <c r="K135" i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Q134" i="1"/>
  <c r="P134" i="1"/>
  <c r="K134" i="1"/>
  <c r="J134" i="1"/>
  <c r="N134" i="1" s="1"/>
  <c r="I134" i="1"/>
  <c r="O134" i="1" s="1"/>
  <c r="G134" i="1"/>
  <c r="F134" i="1"/>
  <c r="E134" i="1"/>
  <c r="D134" i="1"/>
  <c r="C134" i="1"/>
  <c r="AI133" i="1"/>
  <c r="AG133" i="1"/>
  <c r="AE133" i="1"/>
  <c r="Z133" i="1"/>
  <c r="X133" i="1"/>
  <c r="U133" i="1"/>
  <c r="S133" i="1"/>
  <c r="P133" i="1"/>
  <c r="R133" i="1" s="1"/>
  <c r="N133" i="1"/>
  <c r="O133" i="1" s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Q132" i="1"/>
  <c r="P132" i="1"/>
  <c r="K132" i="1"/>
  <c r="N132" i="1" s="1"/>
  <c r="J132" i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R131" i="1"/>
  <c r="P131" i="1"/>
  <c r="Q131" i="1" s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O130" i="1"/>
  <c r="K130" i="1"/>
  <c r="N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R129" i="1"/>
  <c r="P129" i="1"/>
  <c r="Q129" i="1" s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Q128" i="1"/>
  <c r="P128" i="1"/>
  <c r="K128" i="1"/>
  <c r="N128" i="1" s="1"/>
  <c r="J128" i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R127" i="1"/>
  <c r="P127" i="1"/>
  <c r="Q127" i="1" s="1"/>
  <c r="N127" i="1"/>
  <c r="O127" i="1" s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Q126" i="1"/>
  <c r="P126" i="1"/>
  <c r="R126" i="1" s="1"/>
  <c r="K126" i="1"/>
  <c r="J126" i="1"/>
  <c r="N126" i="1" s="1"/>
  <c r="I126" i="1"/>
  <c r="G126" i="1"/>
  <c r="AG126" i="1" s="1"/>
  <c r="F126" i="1"/>
  <c r="E126" i="1"/>
  <c r="D126" i="1"/>
  <c r="C126" i="1"/>
  <c r="AI125" i="1"/>
  <c r="AG125" i="1"/>
  <c r="AE125" i="1"/>
  <c r="Z125" i="1"/>
  <c r="X125" i="1"/>
  <c r="U125" i="1"/>
  <c r="S125" i="1"/>
  <c r="P125" i="1"/>
  <c r="R125" i="1" s="1"/>
  <c r="N125" i="1"/>
  <c r="O125" i="1" s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N124" i="1" s="1"/>
  <c r="J124" i="1"/>
  <c r="I124" i="1"/>
  <c r="G124" i="1"/>
  <c r="Q124" i="1" s="1"/>
  <c r="F124" i="1"/>
  <c r="E124" i="1"/>
  <c r="D124" i="1"/>
  <c r="C124" i="1"/>
  <c r="AI123" i="1"/>
  <c r="AE123" i="1"/>
  <c r="Z123" i="1"/>
  <c r="X123" i="1"/>
  <c r="U123" i="1"/>
  <c r="S123" i="1"/>
  <c r="R123" i="1"/>
  <c r="P123" i="1"/>
  <c r="Q123" i="1" s="1"/>
  <c r="N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P122" i="1"/>
  <c r="K122" i="1"/>
  <c r="J122" i="1"/>
  <c r="N122" i="1" s="1"/>
  <c r="O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R121" i="1"/>
  <c r="P121" i="1"/>
  <c r="Q121" i="1" s="1"/>
  <c r="K121" i="1"/>
  <c r="J121" i="1"/>
  <c r="N121" i="1" s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R120" i="1"/>
  <c r="Q120" i="1"/>
  <c r="P120" i="1"/>
  <c r="K120" i="1"/>
  <c r="N120" i="1" s="1"/>
  <c r="J120" i="1"/>
  <c r="I120" i="1"/>
  <c r="G120" i="1"/>
  <c r="F120" i="1"/>
  <c r="E120" i="1"/>
  <c r="D120" i="1"/>
  <c r="C120" i="1"/>
  <c r="AI119" i="1"/>
  <c r="AE119" i="1"/>
  <c r="Z119" i="1" s="1"/>
  <c r="X119" i="1"/>
  <c r="U119" i="1"/>
  <c r="S119" i="1"/>
  <c r="R119" i="1"/>
  <c r="P119" i="1"/>
  <c r="Q119" i="1" s="1"/>
  <c r="N119" i="1"/>
  <c r="O119" i="1" s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Q118" i="1"/>
  <c r="P118" i="1"/>
  <c r="R118" i="1" s="1"/>
  <c r="K118" i="1"/>
  <c r="J118" i="1"/>
  <c r="N118" i="1" s="1"/>
  <c r="I118" i="1"/>
  <c r="O118" i="1" s="1"/>
  <c r="G118" i="1"/>
  <c r="F118" i="1"/>
  <c r="E118" i="1"/>
  <c r="D118" i="1"/>
  <c r="C118" i="1"/>
  <c r="AI117" i="1"/>
  <c r="AE117" i="1"/>
  <c r="Z117" i="1"/>
  <c r="X117" i="1"/>
  <c r="U117" i="1"/>
  <c r="S117" i="1"/>
  <c r="P117" i="1"/>
  <c r="N117" i="1"/>
  <c r="O117" i="1" s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N116" i="1" s="1"/>
  <c r="J116" i="1"/>
  <c r="I116" i="1"/>
  <c r="G116" i="1"/>
  <c r="Q116" i="1" s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O114" i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Q113" i="1" s="1"/>
  <c r="K113" i="1"/>
  <c r="J113" i="1"/>
  <c r="N113" i="1" s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R112" i="1"/>
  <c r="P112" i="1"/>
  <c r="K112" i="1"/>
  <c r="N112" i="1" s="1"/>
  <c r="J112" i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Q111" i="1" s="1"/>
  <c r="O111" i="1"/>
  <c r="N111" i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Q110" i="1"/>
  <c r="P110" i="1"/>
  <c r="R110" i="1" s="1"/>
  <c r="K110" i="1"/>
  <c r="J110" i="1"/>
  <c r="N110" i="1" s="1"/>
  <c r="I110" i="1"/>
  <c r="O110" i="1" s="1"/>
  <c r="G110" i="1"/>
  <c r="F110" i="1"/>
  <c r="E110" i="1"/>
  <c r="D110" i="1"/>
  <c r="C110" i="1"/>
  <c r="AI109" i="1"/>
  <c r="AG109" i="1"/>
  <c r="AE109" i="1"/>
  <c r="Z109" i="1"/>
  <c r="X109" i="1"/>
  <c r="U109" i="1"/>
  <c r="S109" i="1"/>
  <c r="Q109" i="1"/>
  <c r="P109" i="1"/>
  <c r="R109" i="1" s="1"/>
  <c r="N109" i="1"/>
  <c r="O109" i="1" s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Q108" i="1"/>
  <c r="P108" i="1"/>
  <c r="K108" i="1"/>
  <c r="N108" i="1" s="1"/>
  <c r="J108" i="1"/>
  <c r="I108" i="1"/>
  <c r="G108" i="1"/>
  <c r="AG108" i="1" s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K106" i="1"/>
  <c r="N106" i="1" s="1"/>
  <c r="O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R105" i="1"/>
  <c r="P105" i="1"/>
  <c r="Q105" i="1" s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P104" i="1"/>
  <c r="K104" i="1"/>
  <c r="N104" i="1" s="1"/>
  <c r="J104" i="1"/>
  <c r="I104" i="1"/>
  <c r="G104" i="1"/>
  <c r="F104" i="1"/>
  <c r="E104" i="1"/>
  <c r="D104" i="1"/>
  <c r="C104" i="1"/>
  <c r="AI103" i="1"/>
  <c r="AE103" i="1"/>
  <c r="Z103" i="1" s="1"/>
  <c r="X103" i="1"/>
  <c r="U103" i="1"/>
  <c r="S103" i="1"/>
  <c r="P103" i="1"/>
  <c r="R103" i="1" s="1"/>
  <c r="N103" i="1"/>
  <c r="O103" i="1" s="1"/>
  <c r="K103" i="1"/>
  <c r="J103" i="1"/>
  <c r="I103" i="1"/>
  <c r="G103" i="1"/>
  <c r="AG103" i="1" s="1"/>
  <c r="F103" i="1"/>
  <c r="E103" i="1"/>
  <c r="D103" i="1"/>
  <c r="C103" i="1"/>
  <c r="AI102" i="1"/>
  <c r="AE102" i="1"/>
  <c r="X102" i="1"/>
  <c r="Z102" i="1" s="1"/>
  <c r="U102" i="1"/>
  <c r="S102" i="1"/>
  <c r="Q102" i="1"/>
  <c r="P102" i="1"/>
  <c r="R102" i="1" s="1"/>
  <c r="K102" i="1"/>
  <c r="J102" i="1"/>
  <c r="N102" i="1" s="1"/>
  <c r="I102" i="1"/>
  <c r="G102" i="1"/>
  <c r="F102" i="1"/>
  <c r="E102" i="1"/>
  <c r="D102" i="1"/>
  <c r="C102" i="1"/>
  <c r="AI101" i="1"/>
  <c r="AG101" i="1"/>
  <c r="AE101" i="1"/>
  <c r="Z101" i="1"/>
  <c r="X101" i="1"/>
  <c r="U101" i="1"/>
  <c r="S101" i="1"/>
  <c r="P101" i="1"/>
  <c r="R101" i="1" s="1"/>
  <c r="N101" i="1"/>
  <c r="K101" i="1"/>
  <c r="J101" i="1"/>
  <c r="I101" i="1"/>
  <c r="G101" i="1"/>
  <c r="O101" i="1" s="1"/>
  <c r="F101" i="1"/>
  <c r="E101" i="1"/>
  <c r="D101" i="1"/>
  <c r="C101" i="1"/>
  <c r="AI100" i="1"/>
  <c r="AE100" i="1"/>
  <c r="Z100" i="1"/>
  <c r="X100" i="1"/>
  <c r="U100" i="1"/>
  <c r="S100" i="1"/>
  <c r="Q100" i="1"/>
  <c r="P100" i="1"/>
  <c r="K100" i="1"/>
  <c r="N100" i="1" s="1"/>
  <c r="J100" i="1"/>
  <c r="I100" i="1"/>
  <c r="G100" i="1"/>
  <c r="R100" i="1" s="1"/>
  <c r="F100" i="1"/>
  <c r="E100" i="1"/>
  <c r="D100" i="1"/>
  <c r="C100" i="1"/>
  <c r="AI99" i="1"/>
  <c r="AE99" i="1"/>
  <c r="Z99" i="1"/>
  <c r="X99" i="1"/>
  <c r="U99" i="1"/>
  <c r="S99" i="1"/>
  <c r="P99" i="1"/>
  <c r="Q99" i="1" s="1"/>
  <c r="N99" i="1"/>
  <c r="K99" i="1"/>
  <c r="J99" i="1"/>
  <c r="I99" i="1"/>
  <c r="G99" i="1"/>
  <c r="R99" i="1" s="1"/>
  <c r="F99" i="1"/>
  <c r="E99" i="1"/>
  <c r="D99" i="1"/>
  <c r="C99" i="1"/>
  <c r="AI98" i="1"/>
  <c r="AE98" i="1"/>
  <c r="X98" i="1"/>
  <c r="Z98" i="1" s="1"/>
  <c r="U98" i="1"/>
  <c r="S98" i="1"/>
  <c r="P98" i="1"/>
  <c r="O98" i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R97" i="1"/>
  <c r="P97" i="1"/>
  <c r="Q97" i="1" s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R96" i="1"/>
  <c r="Q96" i="1"/>
  <c r="P96" i="1"/>
  <c r="K96" i="1"/>
  <c r="N96" i="1" s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P95" i="1"/>
  <c r="R95" i="1" s="1"/>
  <c r="O95" i="1"/>
  <c r="N95" i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Q94" i="1"/>
  <c r="P94" i="1"/>
  <c r="R94" i="1" s="1"/>
  <c r="K94" i="1"/>
  <c r="J94" i="1"/>
  <c r="N94" i="1" s="1"/>
  <c r="I94" i="1"/>
  <c r="O94" i="1" s="1"/>
  <c r="G94" i="1"/>
  <c r="F94" i="1"/>
  <c r="E94" i="1"/>
  <c r="D94" i="1"/>
  <c r="C94" i="1"/>
  <c r="AI93" i="1"/>
  <c r="AG93" i="1"/>
  <c r="AE93" i="1"/>
  <c r="Z93" i="1"/>
  <c r="X93" i="1"/>
  <c r="U93" i="1"/>
  <c r="S93" i="1"/>
  <c r="Q93" i="1"/>
  <c r="P93" i="1"/>
  <c r="R93" i="1" s="1"/>
  <c r="N93" i="1"/>
  <c r="K93" i="1"/>
  <c r="J93" i="1"/>
  <c r="I93" i="1"/>
  <c r="G93" i="1"/>
  <c r="O93" i="1" s="1"/>
  <c r="F93" i="1"/>
  <c r="E93" i="1"/>
  <c r="D93" i="1"/>
  <c r="C93" i="1"/>
  <c r="AI92" i="1"/>
  <c r="AE92" i="1"/>
  <c r="Z92" i="1"/>
  <c r="X92" i="1"/>
  <c r="U92" i="1"/>
  <c r="S92" i="1"/>
  <c r="R92" i="1"/>
  <c r="Q92" i="1"/>
  <c r="P92" i="1"/>
  <c r="K92" i="1"/>
  <c r="N92" i="1" s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R91" i="1"/>
  <c r="P91" i="1"/>
  <c r="Q91" i="1" s="1"/>
  <c r="K91" i="1"/>
  <c r="J91" i="1"/>
  <c r="N91" i="1" s="1"/>
  <c r="I91" i="1"/>
  <c r="G91" i="1"/>
  <c r="F91" i="1"/>
  <c r="E91" i="1"/>
  <c r="D91" i="1"/>
  <c r="C91" i="1"/>
  <c r="AI90" i="1"/>
  <c r="AE90" i="1"/>
  <c r="X90" i="1"/>
  <c r="U90" i="1"/>
  <c r="S90" i="1"/>
  <c r="P90" i="1"/>
  <c r="O90" i="1"/>
  <c r="K90" i="1"/>
  <c r="N90" i="1" s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R89" i="1"/>
  <c r="P89" i="1"/>
  <c r="Q89" i="1" s="1"/>
  <c r="N89" i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R88" i="1"/>
  <c r="Q88" i="1"/>
  <c r="P88" i="1"/>
  <c r="K88" i="1"/>
  <c r="N88" i="1" s="1"/>
  <c r="O88" i="1" s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P87" i="1"/>
  <c r="K87" i="1"/>
  <c r="J87" i="1"/>
  <c r="N87" i="1" s="1"/>
  <c r="I87" i="1"/>
  <c r="G87" i="1"/>
  <c r="AG87" i="1" s="1"/>
  <c r="F87" i="1"/>
  <c r="E87" i="1"/>
  <c r="D87" i="1"/>
  <c r="C87" i="1"/>
  <c r="AI86" i="1"/>
  <c r="AE86" i="1"/>
  <c r="X86" i="1"/>
  <c r="Z86" i="1" s="1"/>
  <c r="U86" i="1"/>
  <c r="S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R85" i="1"/>
  <c r="P85" i="1"/>
  <c r="K85" i="1"/>
  <c r="N85" i="1" s="1"/>
  <c r="J85" i="1"/>
  <c r="I85" i="1"/>
  <c r="G85" i="1"/>
  <c r="F85" i="1"/>
  <c r="E85" i="1"/>
  <c r="D85" i="1"/>
  <c r="C85" i="1"/>
  <c r="AI84" i="1"/>
  <c r="AE84" i="1"/>
  <c r="Z84" i="1" s="1"/>
  <c r="X84" i="1"/>
  <c r="U84" i="1"/>
  <c r="S84" i="1"/>
  <c r="R84" i="1"/>
  <c r="P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U83" i="1"/>
  <c r="S83" i="1"/>
  <c r="P83" i="1"/>
  <c r="R83" i="1" s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J82" i="1"/>
  <c r="N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Q81" i="1"/>
  <c r="P81" i="1"/>
  <c r="N81" i="1"/>
  <c r="O81" i="1" s="1"/>
  <c r="K81" i="1"/>
  <c r="J81" i="1"/>
  <c r="I81" i="1"/>
  <c r="G81" i="1"/>
  <c r="AG81" i="1" s="1"/>
  <c r="F81" i="1"/>
  <c r="E81" i="1"/>
  <c r="D81" i="1"/>
  <c r="C81" i="1"/>
  <c r="AI80" i="1"/>
  <c r="AE80" i="1"/>
  <c r="Z80" i="1"/>
  <c r="X80" i="1"/>
  <c r="U80" i="1"/>
  <c r="S80" i="1"/>
  <c r="P80" i="1"/>
  <c r="R80" i="1" s="1"/>
  <c r="N80" i="1"/>
  <c r="K80" i="1"/>
  <c r="J80" i="1"/>
  <c r="I80" i="1"/>
  <c r="O80" i="1" s="1"/>
  <c r="G80" i="1"/>
  <c r="AG80" i="1" s="1"/>
  <c r="F80" i="1"/>
  <c r="E80" i="1"/>
  <c r="D80" i="1"/>
  <c r="C80" i="1"/>
  <c r="AI79" i="1"/>
  <c r="AE79" i="1"/>
  <c r="X79" i="1"/>
  <c r="Z79" i="1" s="1"/>
  <c r="U79" i="1"/>
  <c r="S79" i="1"/>
  <c r="P79" i="1"/>
  <c r="K79" i="1"/>
  <c r="J79" i="1"/>
  <c r="N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P78" i="1"/>
  <c r="K78" i="1"/>
  <c r="N78" i="1" s="1"/>
  <c r="J78" i="1"/>
  <c r="I78" i="1"/>
  <c r="G78" i="1"/>
  <c r="O78" i="1" s="1"/>
  <c r="F78" i="1"/>
  <c r="E78" i="1"/>
  <c r="D78" i="1"/>
  <c r="C78" i="1"/>
  <c r="AI77" i="1"/>
  <c r="AE77" i="1"/>
  <c r="X77" i="1"/>
  <c r="Z77" i="1" s="1"/>
  <c r="U77" i="1"/>
  <c r="S77" i="1"/>
  <c r="R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Z76" i="1" s="1"/>
  <c r="X76" i="1"/>
  <c r="U76" i="1"/>
  <c r="S76" i="1"/>
  <c r="R76" i="1"/>
  <c r="P76" i="1"/>
  <c r="N76" i="1"/>
  <c r="K76" i="1"/>
  <c r="J76" i="1"/>
  <c r="I76" i="1"/>
  <c r="G76" i="1"/>
  <c r="AG76" i="1" s="1"/>
  <c r="F76" i="1"/>
  <c r="E76" i="1"/>
  <c r="D76" i="1"/>
  <c r="C76" i="1"/>
  <c r="AI75" i="1"/>
  <c r="AE75" i="1"/>
  <c r="X75" i="1"/>
  <c r="Z75" i="1" s="1"/>
  <c r="U75" i="1"/>
  <c r="S75" i="1"/>
  <c r="P75" i="1"/>
  <c r="R75" i="1" s="1"/>
  <c r="K75" i="1"/>
  <c r="J75" i="1"/>
  <c r="N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J74" i="1"/>
  <c r="N74" i="1" s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N73" i="1"/>
  <c r="O73" i="1" s="1"/>
  <c r="K73" i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P72" i="1"/>
  <c r="Q72" i="1" s="1"/>
  <c r="N72" i="1"/>
  <c r="K72" i="1"/>
  <c r="J72" i="1"/>
  <c r="I72" i="1"/>
  <c r="O72" i="1" s="1"/>
  <c r="G72" i="1"/>
  <c r="R72" i="1" s="1"/>
  <c r="F72" i="1"/>
  <c r="E72" i="1"/>
  <c r="D72" i="1"/>
  <c r="C72" i="1"/>
  <c r="AI71" i="1"/>
  <c r="AE71" i="1"/>
  <c r="X71" i="1"/>
  <c r="Z71" i="1" s="1"/>
  <c r="U71" i="1"/>
  <c r="S71" i="1"/>
  <c r="P71" i="1"/>
  <c r="K71" i="1"/>
  <c r="J71" i="1"/>
  <c r="N71" i="1" s="1"/>
  <c r="I71" i="1"/>
  <c r="G71" i="1"/>
  <c r="O71" i="1" s="1"/>
  <c r="F71" i="1"/>
  <c r="E71" i="1"/>
  <c r="D71" i="1"/>
  <c r="C71" i="1"/>
  <c r="AI70" i="1"/>
  <c r="AE70" i="1"/>
  <c r="X70" i="1"/>
  <c r="Z70" i="1" s="1"/>
  <c r="U70" i="1"/>
  <c r="S70" i="1"/>
  <c r="P70" i="1"/>
  <c r="K70" i="1"/>
  <c r="N70" i="1" s="1"/>
  <c r="O70" i="1" s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Q69" i="1"/>
  <c r="P69" i="1"/>
  <c r="K69" i="1"/>
  <c r="N69" i="1" s="1"/>
  <c r="J69" i="1"/>
  <c r="I69" i="1"/>
  <c r="G69" i="1"/>
  <c r="F69" i="1"/>
  <c r="E69" i="1"/>
  <c r="D69" i="1"/>
  <c r="C69" i="1"/>
  <c r="AI68" i="1"/>
  <c r="AE68" i="1"/>
  <c r="Z68" i="1" s="1"/>
  <c r="X68" i="1"/>
  <c r="U68" i="1"/>
  <c r="S68" i="1"/>
  <c r="R68" i="1"/>
  <c r="P68" i="1"/>
  <c r="Q68" i="1" s="1"/>
  <c r="O68" i="1"/>
  <c r="N68" i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R67" i="1" s="1"/>
  <c r="O67" i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Q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Z65" i="1"/>
  <c r="X65" i="1"/>
  <c r="U65" i="1"/>
  <c r="S65" i="1"/>
  <c r="Q65" i="1"/>
  <c r="P65" i="1"/>
  <c r="N65" i="1"/>
  <c r="O65" i="1" s="1"/>
  <c r="K65" i="1"/>
  <c r="J65" i="1"/>
  <c r="I65" i="1"/>
  <c r="G65" i="1"/>
  <c r="R65" i="1" s="1"/>
  <c r="F65" i="1"/>
  <c r="E65" i="1"/>
  <c r="D65" i="1"/>
  <c r="C65" i="1"/>
  <c r="AI64" i="1"/>
  <c r="AE64" i="1"/>
  <c r="Z64" i="1"/>
  <c r="X64" i="1"/>
  <c r="U64" i="1"/>
  <c r="S64" i="1"/>
  <c r="Q64" i="1"/>
  <c r="P64" i="1"/>
  <c r="N64" i="1"/>
  <c r="K64" i="1"/>
  <c r="J64" i="1"/>
  <c r="I64" i="1"/>
  <c r="G64" i="1"/>
  <c r="R64" i="1" s="1"/>
  <c r="F64" i="1"/>
  <c r="E64" i="1"/>
  <c r="D64" i="1"/>
  <c r="C64" i="1"/>
  <c r="AI63" i="1"/>
  <c r="AE63" i="1"/>
  <c r="Z63" i="1" s="1"/>
  <c r="X63" i="1"/>
  <c r="U63" i="1"/>
  <c r="S63" i="1"/>
  <c r="P63" i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K61" i="1"/>
  <c r="N61" i="1" s="1"/>
  <c r="J61" i="1"/>
  <c r="I61" i="1"/>
  <c r="G61" i="1"/>
  <c r="F61" i="1"/>
  <c r="E61" i="1"/>
  <c r="D61" i="1"/>
  <c r="C61" i="1"/>
  <c r="AI60" i="1"/>
  <c r="AE60" i="1"/>
  <c r="Z60" i="1" s="1"/>
  <c r="X60" i="1"/>
  <c r="U60" i="1"/>
  <c r="S60" i="1"/>
  <c r="R60" i="1"/>
  <c r="P60" i="1"/>
  <c r="Q60" i="1" s="1"/>
  <c r="O60" i="1"/>
  <c r="N60" i="1"/>
  <c r="K60" i="1"/>
  <c r="J60" i="1"/>
  <c r="I60" i="1"/>
  <c r="G60" i="1"/>
  <c r="F60" i="1"/>
  <c r="E60" i="1"/>
  <c r="D60" i="1"/>
  <c r="C60" i="1"/>
  <c r="AI59" i="1"/>
  <c r="AE59" i="1"/>
  <c r="X59" i="1"/>
  <c r="U59" i="1"/>
  <c r="S59" i="1"/>
  <c r="P59" i="1"/>
  <c r="R59" i="1" s="1"/>
  <c r="O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J58" i="1"/>
  <c r="N58" i="1" s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Q57" i="1"/>
  <c r="P57" i="1"/>
  <c r="N57" i="1"/>
  <c r="O57" i="1" s="1"/>
  <c r="K57" i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R56" i="1"/>
  <c r="P56" i="1"/>
  <c r="Q56" i="1" s="1"/>
  <c r="N56" i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K55" i="1"/>
  <c r="J55" i="1"/>
  <c r="N55" i="1" s="1"/>
  <c r="I55" i="1"/>
  <c r="G55" i="1"/>
  <c r="O55" i="1" s="1"/>
  <c r="F55" i="1"/>
  <c r="E55" i="1"/>
  <c r="D55" i="1"/>
  <c r="C55" i="1"/>
  <c r="AI54" i="1"/>
  <c r="AE54" i="1"/>
  <c r="X54" i="1"/>
  <c r="Z54" i="1" s="1"/>
  <c r="U54" i="1"/>
  <c r="S54" i="1"/>
  <c r="P54" i="1"/>
  <c r="K54" i="1"/>
  <c r="N54" i="1" s="1"/>
  <c r="O54" i="1" s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R53" i="1"/>
  <c r="P53" i="1"/>
  <c r="Q53" i="1" s="1"/>
  <c r="K53" i="1"/>
  <c r="N53" i="1" s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Q52" i="1" s="1"/>
  <c r="O52" i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O51" i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J50" i="1"/>
  <c r="N50" i="1" s="1"/>
  <c r="I50" i="1"/>
  <c r="G50" i="1"/>
  <c r="AG50" i="1" s="1"/>
  <c r="F50" i="1"/>
  <c r="E50" i="1"/>
  <c r="D50" i="1"/>
  <c r="C50" i="1"/>
  <c r="AI49" i="1"/>
  <c r="AE49" i="1"/>
  <c r="Z49" i="1"/>
  <c r="X49" i="1"/>
  <c r="U49" i="1"/>
  <c r="S49" i="1"/>
  <c r="R49" i="1"/>
  <c r="Q49" i="1"/>
  <c r="P49" i="1"/>
  <c r="N49" i="1"/>
  <c r="O49" i="1" s="1"/>
  <c r="K49" i="1"/>
  <c r="J49" i="1"/>
  <c r="I49" i="1"/>
  <c r="G49" i="1"/>
  <c r="AG49" i="1" s="1"/>
  <c r="F49" i="1"/>
  <c r="E49" i="1"/>
  <c r="D49" i="1"/>
  <c r="C49" i="1"/>
  <c r="AI48" i="1"/>
  <c r="AE48" i="1"/>
  <c r="Z48" i="1"/>
  <c r="X48" i="1"/>
  <c r="U48" i="1"/>
  <c r="S48" i="1"/>
  <c r="R48" i="1"/>
  <c r="P48" i="1"/>
  <c r="Q48" i="1" s="1"/>
  <c r="N48" i="1"/>
  <c r="K48" i="1"/>
  <c r="J48" i="1"/>
  <c r="I48" i="1"/>
  <c r="O48" i="1" s="1"/>
  <c r="G48" i="1"/>
  <c r="F48" i="1"/>
  <c r="E48" i="1"/>
  <c r="D48" i="1"/>
  <c r="C48" i="1"/>
  <c r="AI47" i="1"/>
  <c r="AE47" i="1"/>
  <c r="X47" i="1"/>
  <c r="Z47" i="1" s="1"/>
  <c r="U47" i="1"/>
  <c r="S47" i="1"/>
  <c r="P47" i="1"/>
  <c r="K47" i="1"/>
  <c r="J47" i="1"/>
  <c r="N47" i="1" s="1"/>
  <c r="I47" i="1"/>
  <c r="G47" i="1"/>
  <c r="O47" i="1" s="1"/>
  <c r="F47" i="1"/>
  <c r="E47" i="1"/>
  <c r="D47" i="1"/>
  <c r="C47" i="1"/>
  <c r="AI46" i="1"/>
  <c r="AE46" i="1"/>
  <c r="X46" i="1"/>
  <c r="Z46" i="1" s="1"/>
  <c r="U46" i="1"/>
  <c r="S46" i="1"/>
  <c r="P46" i="1"/>
  <c r="K46" i="1"/>
  <c r="N46" i="1" s="1"/>
  <c r="J46" i="1"/>
  <c r="I46" i="1"/>
  <c r="G46" i="1"/>
  <c r="O46" i="1" s="1"/>
  <c r="F46" i="1"/>
  <c r="E46" i="1"/>
  <c r="D46" i="1"/>
  <c r="C46" i="1"/>
  <c r="AI45" i="1"/>
  <c r="AE45" i="1"/>
  <c r="X45" i="1"/>
  <c r="Z45" i="1" s="1"/>
  <c r="U45" i="1"/>
  <c r="S45" i="1"/>
  <c r="R45" i="1"/>
  <c r="P45" i="1"/>
  <c r="K45" i="1"/>
  <c r="N45" i="1" s="1"/>
  <c r="J45" i="1"/>
  <c r="I45" i="1"/>
  <c r="G45" i="1"/>
  <c r="F45" i="1"/>
  <c r="E45" i="1"/>
  <c r="D45" i="1"/>
  <c r="C45" i="1"/>
  <c r="AI44" i="1"/>
  <c r="AE44" i="1"/>
  <c r="Z44" i="1" s="1"/>
  <c r="X44" i="1"/>
  <c r="U44" i="1"/>
  <c r="S44" i="1"/>
  <c r="R44" i="1"/>
  <c r="P44" i="1"/>
  <c r="Q44" i="1" s="1"/>
  <c r="N44" i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J42" i="1"/>
  <c r="N42" i="1" s="1"/>
  <c r="I42" i="1"/>
  <c r="G42" i="1"/>
  <c r="AG42" i="1" s="1"/>
  <c r="F42" i="1"/>
  <c r="E42" i="1"/>
  <c r="D42" i="1"/>
  <c r="C42" i="1"/>
  <c r="AI41" i="1"/>
  <c r="AE41" i="1"/>
  <c r="Z41" i="1"/>
  <c r="X41" i="1"/>
  <c r="U41" i="1"/>
  <c r="S41" i="1"/>
  <c r="Q41" i="1"/>
  <c r="P41" i="1"/>
  <c r="R41" i="1" s="1"/>
  <c r="N41" i="1"/>
  <c r="O41" i="1" s="1"/>
  <c r="K41" i="1"/>
  <c r="J41" i="1"/>
  <c r="I41" i="1"/>
  <c r="G41" i="1"/>
  <c r="AG41" i="1" s="1"/>
  <c r="F41" i="1"/>
  <c r="E41" i="1"/>
  <c r="D41" i="1"/>
  <c r="C41" i="1"/>
  <c r="AI40" i="1"/>
  <c r="AE40" i="1"/>
  <c r="Z40" i="1"/>
  <c r="X40" i="1"/>
  <c r="U40" i="1"/>
  <c r="S40" i="1"/>
  <c r="R40" i="1"/>
  <c r="P40" i="1"/>
  <c r="Q40" i="1" s="1"/>
  <c r="N40" i="1"/>
  <c r="K40" i="1"/>
  <c r="J40" i="1"/>
  <c r="I40" i="1"/>
  <c r="O40" i="1" s="1"/>
  <c r="G40" i="1"/>
  <c r="F40" i="1"/>
  <c r="E40" i="1"/>
  <c r="D40" i="1"/>
  <c r="C40" i="1"/>
  <c r="AI39" i="1"/>
  <c r="AE39" i="1"/>
  <c r="X39" i="1"/>
  <c r="Z39" i="1" s="1"/>
  <c r="U39" i="1"/>
  <c r="S39" i="1"/>
  <c r="P39" i="1"/>
  <c r="K39" i="1"/>
  <c r="J39" i="1"/>
  <c r="N39" i="1" s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K38" i="1"/>
  <c r="N38" i="1" s="1"/>
  <c r="O38" i="1" s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R37" i="1"/>
  <c r="P37" i="1"/>
  <c r="K37" i="1"/>
  <c r="J37" i="1"/>
  <c r="N37" i="1" s="1"/>
  <c r="I37" i="1"/>
  <c r="G37" i="1"/>
  <c r="F37" i="1"/>
  <c r="E37" i="1"/>
  <c r="D37" i="1"/>
  <c r="C37" i="1"/>
  <c r="AI36" i="1"/>
  <c r="AE36" i="1"/>
  <c r="Z36" i="1" s="1"/>
  <c r="X36" i="1"/>
  <c r="U36" i="1"/>
  <c r="S36" i="1"/>
  <c r="R36" i="1"/>
  <c r="P36" i="1"/>
  <c r="N36" i="1"/>
  <c r="K36" i="1"/>
  <c r="J36" i="1"/>
  <c r="I36" i="1"/>
  <c r="G36" i="1"/>
  <c r="F36" i="1"/>
  <c r="E36" i="1"/>
  <c r="D36" i="1"/>
  <c r="C36" i="1"/>
  <c r="AI35" i="1"/>
  <c r="AE35" i="1"/>
  <c r="X35" i="1"/>
  <c r="U35" i="1"/>
  <c r="S35" i="1"/>
  <c r="P35" i="1"/>
  <c r="R35" i="1" s="1"/>
  <c r="K35" i="1"/>
  <c r="J35" i="1"/>
  <c r="N35" i="1" s="1"/>
  <c r="O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Q33" i="1"/>
  <c r="P33" i="1"/>
  <c r="R33" i="1" s="1"/>
  <c r="N33" i="1"/>
  <c r="O33" i="1" s="1"/>
  <c r="K33" i="1"/>
  <c r="J33" i="1"/>
  <c r="I33" i="1"/>
  <c r="G33" i="1"/>
  <c r="AG33" i="1" s="1"/>
  <c r="F33" i="1"/>
  <c r="E33" i="1"/>
  <c r="D33" i="1"/>
  <c r="C33" i="1"/>
  <c r="AI32" i="1"/>
  <c r="AE32" i="1"/>
  <c r="Z32" i="1"/>
  <c r="X32" i="1"/>
  <c r="U32" i="1"/>
  <c r="S32" i="1"/>
  <c r="P32" i="1"/>
  <c r="R32" i="1" s="1"/>
  <c r="N32" i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K31" i="1"/>
  <c r="J31" i="1"/>
  <c r="N31" i="1" s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P30" i="1"/>
  <c r="K30" i="1"/>
  <c r="N30" i="1" s="1"/>
  <c r="J30" i="1"/>
  <c r="I30" i="1"/>
  <c r="G30" i="1"/>
  <c r="O30" i="1" s="1"/>
  <c r="F30" i="1"/>
  <c r="E30" i="1"/>
  <c r="D30" i="1"/>
  <c r="C30" i="1"/>
  <c r="AI29" i="1"/>
  <c r="AE29" i="1"/>
  <c r="X29" i="1"/>
  <c r="Z29" i="1" s="1"/>
  <c r="U29" i="1"/>
  <c r="S29" i="1"/>
  <c r="R29" i="1"/>
  <c r="P29" i="1"/>
  <c r="Q29" i="1" s="1"/>
  <c r="K29" i="1"/>
  <c r="J29" i="1"/>
  <c r="N29" i="1" s="1"/>
  <c r="I29" i="1"/>
  <c r="G29" i="1"/>
  <c r="F29" i="1"/>
  <c r="E29" i="1"/>
  <c r="D29" i="1"/>
  <c r="C29" i="1"/>
  <c r="AI28" i="1"/>
  <c r="AE28" i="1"/>
  <c r="Z28" i="1" s="1"/>
  <c r="X28" i="1"/>
  <c r="U28" i="1"/>
  <c r="S28" i="1"/>
  <c r="R28" i="1"/>
  <c r="P28" i="1"/>
  <c r="Q28" i="1" s="1"/>
  <c r="N28" i="1"/>
  <c r="K28" i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O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Q26" i="1"/>
  <c r="P26" i="1"/>
  <c r="K26" i="1"/>
  <c r="J26" i="1"/>
  <c r="N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Q25" i="1"/>
  <c r="P25" i="1"/>
  <c r="N25" i="1"/>
  <c r="O25" i="1" s="1"/>
  <c r="K25" i="1"/>
  <c r="J25" i="1"/>
  <c r="I25" i="1"/>
  <c r="G25" i="1"/>
  <c r="AG25" i="1" s="1"/>
  <c r="F25" i="1"/>
  <c r="E25" i="1"/>
  <c r="D25" i="1"/>
  <c r="C25" i="1"/>
  <c r="AI24" i="1"/>
  <c r="AE24" i="1"/>
  <c r="Z24" i="1"/>
  <c r="X24" i="1"/>
  <c r="U24" i="1"/>
  <c r="S24" i="1"/>
  <c r="P24" i="1"/>
  <c r="R24" i="1" s="1"/>
  <c r="N24" i="1"/>
  <c r="K24" i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K23" i="1"/>
  <c r="J23" i="1"/>
  <c r="N23" i="1" s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N20" i="1" s="1"/>
  <c r="J20" i="1"/>
  <c r="I20" i="1"/>
  <c r="G20" i="1"/>
  <c r="AG20" i="1" s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O19" i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N18" i="1"/>
  <c r="K18" i="1"/>
  <c r="J18" i="1"/>
  <c r="I18" i="1"/>
  <c r="G18" i="1"/>
  <c r="F18" i="1"/>
  <c r="E18" i="1"/>
  <c r="D18" i="1"/>
  <c r="C18" i="1"/>
  <c r="AI17" i="1"/>
  <c r="AE17" i="1"/>
  <c r="Z17" i="1"/>
  <c r="X17" i="1"/>
  <c r="U17" i="1"/>
  <c r="S17" i="1"/>
  <c r="Q17" i="1"/>
  <c r="P17" i="1"/>
  <c r="R17" i="1" s="1"/>
  <c r="N17" i="1"/>
  <c r="K17" i="1"/>
  <c r="J17" i="1"/>
  <c r="I17" i="1"/>
  <c r="AG17" i="1" s="1"/>
  <c r="G17" i="1"/>
  <c r="F17" i="1"/>
  <c r="E17" i="1"/>
  <c r="D17" i="1"/>
  <c r="C17" i="1"/>
  <c r="AI16" i="1"/>
  <c r="AE16" i="1"/>
  <c r="Z16" i="1"/>
  <c r="X16" i="1"/>
  <c r="U16" i="1"/>
  <c r="S16" i="1"/>
  <c r="P16" i="1"/>
  <c r="R16" i="1" s="1"/>
  <c r="K16" i="1"/>
  <c r="J16" i="1"/>
  <c r="N16" i="1" s="1"/>
  <c r="AG16" i="1" s="1"/>
  <c r="I16" i="1"/>
  <c r="G16" i="1"/>
  <c r="O16" i="1" s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N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Q14" i="1" s="1"/>
  <c r="K14" i="1"/>
  <c r="J14" i="1"/>
  <c r="N14" i="1" s="1"/>
  <c r="I14" i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J13" i="1"/>
  <c r="N13" i="1" s="1"/>
  <c r="O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G12" i="1"/>
  <c r="F12" i="1"/>
  <c r="E12" i="1"/>
  <c r="D12" i="1"/>
  <c r="C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I11" i="1"/>
  <c r="AE11" i="1"/>
  <c r="X11" i="1"/>
  <c r="Z11" i="1" s="1"/>
  <c r="U11" i="1"/>
  <c r="S11" i="1"/>
  <c r="R11" i="1"/>
  <c r="Q11" i="1"/>
  <c r="P11" i="1"/>
  <c r="K11" i="1"/>
  <c r="J11" i="1"/>
  <c r="N11" i="1" s="1"/>
  <c r="I11" i="1"/>
  <c r="G11" i="1"/>
  <c r="F11" i="1"/>
  <c r="E11" i="1"/>
  <c r="D11" i="1"/>
  <c r="C11" i="1"/>
  <c r="A11" i="1"/>
  <c r="AI10" i="1"/>
  <c r="AE10" i="1"/>
  <c r="Z10" i="1"/>
  <c r="X10" i="1"/>
  <c r="U10" i="1"/>
  <c r="S10" i="1"/>
  <c r="Q10" i="1"/>
  <c r="P10" i="1"/>
  <c r="R10" i="1" s="1"/>
  <c r="N10" i="1"/>
  <c r="O10" i="1" s="1"/>
  <c r="K10" i="1"/>
  <c r="J10" i="1"/>
  <c r="I10" i="1"/>
  <c r="G10" i="1"/>
  <c r="F10" i="1"/>
  <c r="E10" i="1"/>
  <c r="D10" i="1"/>
  <c r="C10" i="1"/>
  <c r="A10" i="1"/>
  <c r="AI9" i="1"/>
  <c r="AE9" i="1"/>
  <c r="Z9" i="1"/>
  <c r="X9" i="1"/>
  <c r="U9" i="1"/>
  <c r="S9" i="1"/>
  <c r="S184" i="1" s="1"/>
  <c r="Q9" i="1"/>
  <c r="P9" i="1"/>
  <c r="R9" i="1" s="1"/>
  <c r="N9" i="1"/>
  <c r="K9" i="1"/>
  <c r="J9" i="1"/>
  <c r="I9" i="1"/>
  <c r="I184" i="1" s="1"/>
  <c r="G9" i="1"/>
  <c r="F9" i="1"/>
  <c r="E9" i="1"/>
  <c r="D9" i="1"/>
  <c r="C9" i="1"/>
  <c r="E5" i="1"/>
  <c r="D190" i="1" s="1"/>
  <c r="E4" i="1"/>
  <c r="B3" i="1"/>
  <c r="O12" i="1" l="1"/>
  <c r="AG12" i="1"/>
  <c r="AG55" i="1"/>
  <c r="AG10" i="1"/>
  <c r="AG13" i="1"/>
  <c r="AG11" i="1"/>
  <c r="AG15" i="1"/>
  <c r="O15" i="1"/>
  <c r="Q61" i="1"/>
  <c r="AG61" i="1"/>
  <c r="O61" i="1"/>
  <c r="AG115" i="1"/>
  <c r="O115" i="1"/>
  <c r="AG147" i="1"/>
  <c r="O147" i="1"/>
  <c r="AG160" i="1"/>
  <c r="O160" i="1"/>
  <c r="Q160" i="1"/>
  <c r="J184" i="1"/>
  <c r="U184" i="1"/>
  <c r="Q16" i="1"/>
  <c r="Q184" i="1" s="1"/>
  <c r="AG36" i="1"/>
  <c r="AG40" i="1"/>
  <c r="R55" i="1"/>
  <c r="Q55" i="1"/>
  <c r="O62" i="1"/>
  <c r="AG67" i="1"/>
  <c r="AG74" i="1"/>
  <c r="O79" i="1"/>
  <c r="AG84" i="1"/>
  <c r="AG92" i="1"/>
  <c r="O162" i="1"/>
  <c r="R165" i="1"/>
  <c r="AG165" i="1" s="1"/>
  <c r="Q165" i="1"/>
  <c r="R22" i="1"/>
  <c r="R184" i="1" s="1"/>
  <c r="Q22" i="1"/>
  <c r="R30" i="1"/>
  <c r="AG30" i="1" s="1"/>
  <c r="Q30" i="1"/>
  <c r="R46" i="1"/>
  <c r="AG46" i="1" s="1"/>
  <c r="Q46" i="1"/>
  <c r="O69" i="1"/>
  <c r="R170" i="1"/>
  <c r="AG170" i="1" s="1"/>
  <c r="Q170" i="1"/>
  <c r="R178" i="1"/>
  <c r="AG178" i="1" s="1"/>
  <c r="Q178" i="1"/>
  <c r="K184" i="1"/>
  <c r="X184" i="1"/>
  <c r="AG24" i="1"/>
  <c r="AG28" i="1"/>
  <c r="AG32" i="1"/>
  <c r="Z35" i="1"/>
  <c r="AG35" i="1" s="1"/>
  <c r="O39" i="1"/>
  <c r="AG44" i="1"/>
  <c r="AG48" i="1"/>
  <c r="R54" i="1"/>
  <c r="Q54" i="1"/>
  <c r="AG77" i="1"/>
  <c r="O77" i="1"/>
  <c r="AG82" i="1"/>
  <c r="Z83" i="1"/>
  <c r="Q85" i="1"/>
  <c r="AG85" i="1"/>
  <c r="O85" i="1"/>
  <c r="AG86" i="1"/>
  <c r="R122" i="1"/>
  <c r="AG122" i="1" s="1"/>
  <c r="Q122" i="1"/>
  <c r="O179" i="1"/>
  <c r="R179" i="1"/>
  <c r="AG179" i="1" s="1"/>
  <c r="R63" i="1"/>
  <c r="AG63" i="1" s="1"/>
  <c r="Q63" i="1"/>
  <c r="O9" i="1"/>
  <c r="AE184" i="1"/>
  <c r="Q15" i="1"/>
  <c r="O17" i="1"/>
  <c r="AG18" i="1"/>
  <c r="O18" i="1"/>
  <c r="AG19" i="1"/>
  <c r="AG21" i="1"/>
  <c r="O21" i="1"/>
  <c r="AG29" i="1"/>
  <c r="O29" i="1"/>
  <c r="Q45" i="1"/>
  <c r="AG45" i="1"/>
  <c r="O45" i="1"/>
  <c r="AG52" i="1"/>
  <c r="AG56" i="1"/>
  <c r="R62" i="1"/>
  <c r="AG62" i="1" s="1"/>
  <c r="Q62" i="1"/>
  <c r="R71" i="1"/>
  <c r="AG71" i="1" s="1"/>
  <c r="Q71" i="1"/>
  <c r="AG83" i="1"/>
  <c r="AG163" i="1"/>
  <c r="O163" i="1"/>
  <c r="Z184" i="1"/>
  <c r="Q37" i="1"/>
  <c r="AG37" i="1"/>
  <c r="O37" i="1"/>
  <c r="AG75" i="1"/>
  <c r="AG112" i="1"/>
  <c r="O112" i="1"/>
  <c r="Q112" i="1"/>
  <c r="AG144" i="1"/>
  <c r="O144" i="1"/>
  <c r="AG9" i="1"/>
  <c r="Q12" i="1"/>
  <c r="O14" i="1"/>
  <c r="AG43" i="1"/>
  <c r="O56" i="1"/>
  <c r="AG57" i="1"/>
  <c r="R70" i="1"/>
  <c r="AG70" i="1" s="1"/>
  <c r="Q70" i="1"/>
  <c r="O75" i="1"/>
  <c r="O76" i="1"/>
  <c r="R79" i="1"/>
  <c r="AG79" i="1" s="1"/>
  <c r="Q79" i="1"/>
  <c r="O84" i="1"/>
  <c r="R117" i="1"/>
  <c r="AG117" i="1" s="1"/>
  <c r="Q117" i="1"/>
  <c r="Q147" i="1"/>
  <c r="AG172" i="1"/>
  <c r="O11" i="1"/>
  <c r="O36" i="1"/>
  <c r="R39" i="1"/>
  <c r="AG39" i="1" s="1"/>
  <c r="Q39" i="1"/>
  <c r="AG53" i="1"/>
  <c r="O53" i="1"/>
  <c r="AG60" i="1"/>
  <c r="AG68" i="1"/>
  <c r="R69" i="1"/>
  <c r="AG69" i="1" s="1"/>
  <c r="Q76" i="1"/>
  <c r="Q77" i="1"/>
  <c r="R78" i="1"/>
  <c r="AG78" i="1" s="1"/>
  <c r="Q78" i="1"/>
  <c r="O83" i="1"/>
  <c r="Q84" i="1"/>
  <c r="R86" i="1"/>
  <c r="Q86" i="1"/>
  <c r="AG98" i="1"/>
  <c r="R146" i="1"/>
  <c r="AG146" i="1" s="1"/>
  <c r="Q146" i="1"/>
  <c r="R149" i="1"/>
  <c r="AG149" i="1" s="1"/>
  <c r="Q149" i="1"/>
  <c r="AG156" i="1"/>
  <c r="AG27" i="1"/>
  <c r="G184" i="1"/>
  <c r="O20" i="1"/>
  <c r="R23" i="1"/>
  <c r="AG23" i="1" s="1"/>
  <c r="Q23" i="1"/>
  <c r="O28" i="1"/>
  <c r="R31" i="1"/>
  <c r="AG31" i="1" s="1"/>
  <c r="Q31" i="1"/>
  <c r="Q36" i="1"/>
  <c r="R38" i="1"/>
  <c r="AG38" i="1" s="1"/>
  <c r="Q38" i="1"/>
  <c r="O43" i="1"/>
  <c r="O44" i="1"/>
  <c r="R47" i="1"/>
  <c r="AG47" i="1" s="1"/>
  <c r="Q47" i="1"/>
  <c r="AG51" i="1"/>
  <c r="AG54" i="1"/>
  <c r="AG58" i="1"/>
  <c r="Z59" i="1"/>
  <c r="AG59" i="1" s="1"/>
  <c r="O63" i="1"/>
  <c r="O64" i="1"/>
  <c r="Z67" i="1"/>
  <c r="AG73" i="1"/>
  <c r="R181" i="1"/>
  <c r="AG181" i="1" s="1"/>
  <c r="Q181" i="1"/>
  <c r="R26" i="1"/>
  <c r="AG26" i="1" s="1"/>
  <c r="R34" i="1"/>
  <c r="AG34" i="1" s="1"/>
  <c r="R66" i="1"/>
  <c r="AG66" i="1" s="1"/>
  <c r="O92" i="1"/>
  <c r="R98" i="1"/>
  <c r="Q98" i="1"/>
  <c r="AG102" i="1"/>
  <c r="AG104" i="1"/>
  <c r="O104" i="1"/>
  <c r="AG107" i="1"/>
  <c r="O107" i="1"/>
  <c r="AG113" i="1"/>
  <c r="R130" i="1"/>
  <c r="AG130" i="1" s="1"/>
  <c r="Q130" i="1"/>
  <c r="R138" i="1"/>
  <c r="AG138" i="1" s="1"/>
  <c r="Q138" i="1"/>
  <c r="AG152" i="1"/>
  <c r="O152" i="1"/>
  <c r="AG155" i="1"/>
  <c r="O155" i="1"/>
  <c r="AG161" i="1"/>
  <c r="AG65" i="1"/>
  <c r="O86" i="1"/>
  <c r="AG105" i="1"/>
  <c r="AG127" i="1"/>
  <c r="AG134" i="1"/>
  <c r="AG135" i="1"/>
  <c r="AG142" i="1"/>
  <c r="AG153" i="1"/>
  <c r="Q157" i="1"/>
  <c r="AG164" i="1"/>
  <c r="N169" i="1"/>
  <c r="O24" i="1"/>
  <c r="O32" i="1"/>
  <c r="R90" i="1"/>
  <c r="Q90" i="1"/>
  <c r="AG94" i="1"/>
  <c r="AG96" i="1"/>
  <c r="O96" i="1"/>
  <c r="AG99" i="1"/>
  <c r="O99" i="1"/>
  <c r="AG119" i="1"/>
  <c r="AG128" i="1"/>
  <c r="O128" i="1"/>
  <c r="AG131" i="1"/>
  <c r="O131" i="1"/>
  <c r="AG136" i="1"/>
  <c r="O136" i="1"/>
  <c r="AG139" i="1"/>
  <c r="O139" i="1"/>
  <c r="AG145" i="1"/>
  <c r="AG176" i="1"/>
  <c r="O176" i="1"/>
  <c r="Q19" i="1"/>
  <c r="Q27" i="1"/>
  <c r="Q35" i="1"/>
  <c r="Q43" i="1"/>
  <c r="Q51" i="1"/>
  <c r="Q59" i="1"/>
  <c r="AG64" i="1"/>
  <c r="Q67" i="1"/>
  <c r="AG72" i="1"/>
  <c r="Q75" i="1"/>
  <c r="Q83" i="1"/>
  <c r="AG97" i="1"/>
  <c r="Q101" i="1"/>
  <c r="R114" i="1"/>
  <c r="AG114" i="1" s="1"/>
  <c r="Q114" i="1"/>
  <c r="Q115" i="1"/>
  <c r="AG118" i="1"/>
  <c r="AG129" i="1"/>
  <c r="AG137" i="1"/>
  <c r="AG148" i="1"/>
  <c r="R162" i="1"/>
  <c r="AG162" i="1" s="1"/>
  <c r="Q162" i="1"/>
  <c r="Q163" i="1"/>
  <c r="AG166" i="1"/>
  <c r="AG180" i="1"/>
  <c r="Q24" i="1"/>
  <c r="O26" i="1"/>
  <c r="Q32" i="1"/>
  <c r="O34" i="1"/>
  <c r="O42" i="1"/>
  <c r="O50" i="1"/>
  <c r="O58" i="1"/>
  <c r="O66" i="1"/>
  <c r="O74" i="1"/>
  <c r="Q80" i="1"/>
  <c r="O82" i="1"/>
  <c r="O87" i="1"/>
  <c r="Q104" i="1"/>
  <c r="R106" i="1"/>
  <c r="AG106" i="1" s="1"/>
  <c r="Q106" i="1"/>
  <c r="Q107" i="1"/>
  <c r="AG111" i="1"/>
  <c r="AG120" i="1"/>
  <c r="O120" i="1"/>
  <c r="AG123" i="1"/>
  <c r="O123" i="1"/>
  <c r="AG132" i="1"/>
  <c r="Q133" i="1"/>
  <c r="AG140" i="1"/>
  <c r="Q141" i="1"/>
  <c r="Q152" i="1"/>
  <c r="R154" i="1"/>
  <c r="AG154" i="1" s="1"/>
  <c r="Q154" i="1"/>
  <c r="Q155" i="1"/>
  <c r="AG158" i="1"/>
  <c r="AG171" i="1"/>
  <c r="O171" i="1"/>
  <c r="Q87" i="1"/>
  <c r="Z88" i="1"/>
  <c r="AG88" i="1" s="1"/>
  <c r="AG89" i="1"/>
  <c r="O89" i="1"/>
  <c r="Z90" i="1"/>
  <c r="AG91" i="1"/>
  <c r="O91" i="1"/>
  <c r="AG95" i="1"/>
  <c r="N97" i="1"/>
  <c r="O97" i="1" s="1"/>
  <c r="AG110" i="1"/>
  <c r="AG121" i="1"/>
  <c r="Q125" i="1"/>
  <c r="N129" i="1"/>
  <c r="O129" i="1" s="1"/>
  <c r="N137" i="1"/>
  <c r="AG151" i="1"/>
  <c r="O158" i="1"/>
  <c r="AG168" i="1"/>
  <c r="O168" i="1"/>
  <c r="Q173" i="1"/>
  <c r="N177" i="1"/>
  <c r="O100" i="1"/>
  <c r="O108" i="1"/>
  <c r="O116" i="1"/>
  <c r="O124" i="1"/>
  <c r="O132" i="1"/>
  <c r="O140" i="1"/>
  <c r="O148" i="1"/>
  <c r="O156" i="1"/>
  <c r="AG159" i="1"/>
  <c r="O164" i="1"/>
  <c r="AG167" i="1"/>
  <c r="O172" i="1"/>
  <c r="AG175" i="1"/>
  <c r="O180" i="1"/>
  <c r="Q95" i="1"/>
  <c r="AG100" i="1"/>
  <c r="Q103" i="1"/>
  <c r="O105" i="1"/>
  <c r="O113" i="1"/>
  <c r="AG116" i="1"/>
  <c r="O121" i="1"/>
  <c r="AG124" i="1"/>
  <c r="O137" i="1"/>
  <c r="O145" i="1"/>
  <c r="O153" i="1"/>
  <c r="O161" i="1"/>
  <c r="O169" i="1"/>
  <c r="O177" i="1"/>
  <c r="O102" i="1"/>
  <c r="O126" i="1"/>
  <c r="AG169" i="1"/>
  <c r="AG177" i="1"/>
  <c r="AG174" i="1"/>
  <c r="O184" i="1" l="1"/>
  <c r="N184" i="1"/>
  <c r="AG22" i="1"/>
  <c r="AG184" i="1"/>
  <c r="AG9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tc={A2DB7477-AF8B-48EE-89A6-8D8C8B451636}</author>
    <author>tc={554CE131-039C-4E8D-A019-0BCB51658C07}</author>
    <author>tc={85E65EAC-CF2F-465F-83B8-1FCEA8326EB1}</author>
    <author>tc={E5E24505-95A6-4531-87AB-FA00B4CBA40B}</author>
    <author>tc={47BDA477-CB97-4D54-8FA6-A1E96F70C99D}</author>
    <author>tc={3CA18E0E-673B-4A98-9776-D67BDE384C78}</author>
  </authors>
  <commentList>
    <comment ref="J8" authorId="0" shapeId="0" xr:uid="{A2DB7477-AF8B-48EE-89A6-8D8C8B4516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54CE131-039C-4E8D-A019-0BCB51658C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5E65EAC-CF2F-465F-83B8-1FCEA8326E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5E24505-95A6-4531-87AB-FA00B4CBA40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7BDA477-CB97-4D54-8FA6-A1E96F70C99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CA18E0E-673B-4A98-9776-D67BDE384C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<sst xmlns="http://schemas.openxmlformats.org/spreadsheetml/2006/main" count="745" uniqueCount="51">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</sst>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C532208-32A4-4E4C-A045-C05CE108F381}"/>
    <cellStyle name="Normal 4" xfId="3" xr:uid="{06122E28-54C4-4AEB-8A3F-5F0797FA4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EMPRESA%20SOCIAL%20DEL%20ESTADO%20HOSPITAL%20PONEDERA\SIMULADOR%20DE%20CONCILIACION%20EMPRESA%20SOCIAL%20DEL%20ESTADO%20HOSPITAL%20PONEDERA.xlsb" TargetMode="External"/><Relationship Id="rId1" Type="http://schemas.openxmlformats.org/officeDocument/2006/relationships/externalLinkPath" Target="SIMULADOR%20DE%20CONCILIACION%20EMPRESA%20SOCIAL%20DEL%20ESTADO%20HOSPITAL%20PONEDER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16288</v>
          </cell>
          <cell r="B3">
            <v>16288</v>
          </cell>
          <cell r="C3">
            <v>39535</v>
          </cell>
          <cell r="D3">
            <v>43189</v>
          </cell>
          <cell r="F3">
            <v>104992</v>
          </cell>
          <cell r="G3" t="str">
            <v>CANCELADA</v>
          </cell>
          <cell r="H3">
            <v>0</v>
          </cell>
          <cell r="K3">
            <v>0</v>
          </cell>
          <cell r="L3">
            <v>0</v>
          </cell>
          <cell r="P3">
            <v>104992</v>
          </cell>
          <cell r="R3">
            <v>0</v>
          </cell>
        </row>
        <row r="4">
          <cell r="A4">
            <v>9160</v>
          </cell>
          <cell r="B4">
            <v>9160</v>
          </cell>
          <cell r="C4">
            <v>42215</v>
          </cell>
          <cell r="D4">
            <v>42328</v>
          </cell>
          <cell r="F4">
            <v>138525</v>
          </cell>
          <cell r="G4" t="str">
            <v>CANCELADA</v>
          </cell>
          <cell r="H4">
            <v>0</v>
          </cell>
          <cell r="K4">
            <v>0</v>
          </cell>
          <cell r="L4">
            <v>0</v>
          </cell>
          <cell r="P4">
            <v>0</v>
          </cell>
          <cell r="R4">
            <v>138525</v>
          </cell>
        </row>
        <row r="5">
          <cell r="A5">
            <v>9166</v>
          </cell>
          <cell r="B5">
            <v>9166</v>
          </cell>
          <cell r="C5">
            <v>42205</v>
          </cell>
          <cell r="D5">
            <v>42328</v>
          </cell>
          <cell r="F5">
            <v>154925</v>
          </cell>
          <cell r="G5" t="str">
            <v>CANCELADA</v>
          </cell>
          <cell r="H5">
            <v>0</v>
          </cell>
          <cell r="K5">
            <v>0</v>
          </cell>
          <cell r="L5">
            <v>0</v>
          </cell>
          <cell r="P5">
            <v>0</v>
          </cell>
          <cell r="R5">
            <v>154925</v>
          </cell>
        </row>
        <row r="6">
          <cell r="A6">
            <v>9122</v>
          </cell>
          <cell r="B6">
            <v>9122</v>
          </cell>
          <cell r="C6">
            <v>42210</v>
          </cell>
          <cell r="D6">
            <v>42328</v>
          </cell>
          <cell r="F6">
            <v>232995</v>
          </cell>
          <cell r="G6" t="str">
            <v>CANCELADA</v>
          </cell>
          <cell r="H6">
            <v>0</v>
          </cell>
          <cell r="K6">
            <v>0</v>
          </cell>
          <cell r="L6">
            <v>0</v>
          </cell>
          <cell r="P6">
            <v>0</v>
          </cell>
          <cell r="R6">
            <v>232995</v>
          </cell>
        </row>
        <row r="7">
          <cell r="A7">
            <v>9036</v>
          </cell>
          <cell r="B7">
            <v>9036</v>
          </cell>
          <cell r="C7">
            <v>42194</v>
          </cell>
          <cell r="D7">
            <v>42328</v>
          </cell>
          <cell r="F7">
            <v>69560</v>
          </cell>
          <cell r="G7" t="str">
            <v>CANCELADA</v>
          </cell>
          <cell r="H7">
            <v>0</v>
          </cell>
          <cell r="K7">
            <v>0</v>
          </cell>
          <cell r="L7">
            <v>0</v>
          </cell>
          <cell r="P7">
            <v>0</v>
          </cell>
          <cell r="R7">
            <v>69560</v>
          </cell>
        </row>
        <row r="8">
          <cell r="A8">
            <v>9171</v>
          </cell>
          <cell r="B8">
            <v>9171</v>
          </cell>
          <cell r="C8">
            <v>42222</v>
          </cell>
          <cell r="D8">
            <v>42328</v>
          </cell>
          <cell r="F8">
            <v>147125</v>
          </cell>
          <cell r="G8" t="str">
            <v>CANCELADA</v>
          </cell>
          <cell r="H8">
            <v>0</v>
          </cell>
          <cell r="K8">
            <v>0</v>
          </cell>
          <cell r="L8">
            <v>0</v>
          </cell>
          <cell r="P8">
            <v>0</v>
          </cell>
          <cell r="R8">
            <v>147125</v>
          </cell>
        </row>
        <row r="9">
          <cell r="A9">
            <v>9315</v>
          </cell>
          <cell r="B9">
            <v>9315</v>
          </cell>
          <cell r="C9">
            <v>42254</v>
          </cell>
          <cell r="D9">
            <v>42328</v>
          </cell>
          <cell r="F9">
            <v>107334</v>
          </cell>
          <cell r="G9" t="str">
            <v>CANCELADA</v>
          </cell>
          <cell r="H9">
            <v>0</v>
          </cell>
          <cell r="K9">
            <v>0</v>
          </cell>
          <cell r="L9">
            <v>0</v>
          </cell>
          <cell r="P9">
            <v>0</v>
          </cell>
          <cell r="R9">
            <v>107334</v>
          </cell>
        </row>
        <row r="10">
          <cell r="A10">
            <v>9426</v>
          </cell>
          <cell r="B10">
            <v>9426</v>
          </cell>
          <cell r="C10">
            <v>42272</v>
          </cell>
          <cell r="D10">
            <v>42328</v>
          </cell>
          <cell r="F10">
            <v>123620</v>
          </cell>
          <cell r="G10" t="str">
            <v>CANCELADA</v>
          </cell>
          <cell r="H10">
            <v>0</v>
          </cell>
          <cell r="K10">
            <v>0</v>
          </cell>
          <cell r="L10">
            <v>0</v>
          </cell>
          <cell r="P10">
            <v>0</v>
          </cell>
          <cell r="R10">
            <v>123620</v>
          </cell>
        </row>
        <row r="11">
          <cell r="A11">
            <v>9425</v>
          </cell>
          <cell r="B11">
            <v>9425</v>
          </cell>
          <cell r="C11">
            <v>42270</v>
          </cell>
          <cell r="D11">
            <v>42328</v>
          </cell>
          <cell r="F11">
            <v>123734</v>
          </cell>
          <cell r="G11" t="str">
            <v>CANCELADA</v>
          </cell>
          <cell r="H11">
            <v>0</v>
          </cell>
          <cell r="K11">
            <v>0</v>
          </cell>
          <cell r="L11">
            <v>0</v>
          </cell>
          <cell r="P11">
            <v>0</v>
          </cell>
          <cell r="R11">
            <v>123734</v>
          </cell>
        </row>
        <row r="12">
          <cell r="A12">
            <v>9435</v>
          </cell>
          <cell r="B12">
            <v>9435</v>
          </cell>
          <cell r="C12">
            <v>42275</v>
          </cell>
          <cell r="D12">
            <v>42328</v>
          </cell>
          <cell r="F12">
            <v>273883</v>
          </cell>
          <cell r="G12" t="str">
            <v>CANCELADA</v>
          </cell>
          <cell r="H12">
            <v>0</v>
          </cell>
          <cell r="K12">
            <v>0</v>
          </cell>
          <cell r="L12">
            <v>0</v>
          </cell>
          <cell r="P12">
            <v>0</v>
          </cell>
          <cell r="R12">
            <v>273883</v>
          </cell>
        </row>
        <row r="13">
          <cell r="A13">
            <v>9306</v>
          </cell>
          <cell r="B13">
            <v>9306</v>
          </cell>
          <cell r="C13">
            <v>42250</v>
          </cell>
          <cell r="D13">
            <v>42328</v>
          </cell>
          <cell r="F13">
            <v>357718</v>
          </cell>
          <cell r="G13" t="str">
            <v>CANCELADA</v>
          </cell>
          <cell r="H13">
            <v>0</v>
          </cell>
          <cell r="K13">
            <v>0</v>
          </cell>
          <cell r="L13">
            <v>0</v>
          </cell>
          <cell r="P13">
            <v>0</v>
          </cell>
          <cell r="R13">
            <v>357718</v>
          </cell>
        </row>
        <row r="14">
          <cell r="A14">
            <v>9430</v>
          </cell>
          <cell r="B14">
            <v>9430</v>
          </cell>
          <cell r="C14">
            <v>42273</v>
          </cell>
          <cell r="D14">
            <v>42328</v>
          </cell>
          <cell r="F14">
            <v>77802</v>
          </cell>
          <cell r="G14" t="str">
            <v>CANCELADA</v>
          </cell>
          <cell r="H14">
            <v>0</v>
          </cell>
          <cell r="K14">
            <v>0</v>
          </cell>
          <cell r="L14">
            <v>0</v>
          </cell>
          <cell r="P14">
            <v>0</v>
          </cell>
          <cell r="R14">
            <v>77802</v>
          </cell>
        </row>
        <row r="15">
          <cell r="A15">
            <v>9347</v>
          </cell>
          <cell r="B15">
            <v>9347</v>
          </cell>
          <cell r="C15">
            <v>42286</v>
          </cell>
          <cell r="D15">
            <v>42328</v>
          </cell>
          <cell r="F15">
            <v>106434</v>
          </cell>
          <cell r="G15" t="str">
            <v>CANCELADA</v>
          </cell>
          <cell r="H15">
            <v>0</v>
          </cell>
          <cell r="K15">
            <v>0</v>
          </cell>
          <cell r="L15">
            <v>0</v>
          </cell>
          <cell r="P15">
            <v>0</v>
          </cell>
          <cell r="R15">
            <v>106434</v>
          </cell>
        </row>
        <row r="16">
          <cell r="A16">
            <v>9573</v>
          </cell>
          <cell r="B16">
            <v>9573</v>
          </cell>
          <cell r="C16">
            <v>42305</v>
          </cell>
          <cell r="D16">
            <v>42328</v>
          </cell>
          <cell r="F16">
            <v>180366</v>
          </cell>
          <cell r="G16" t="str">
            <v>DEVUELTA</v>
          </cell>
          <cell r="H16">
            <v>0</v>
          </cell>
          <cell r="J16">
            <v>180366</v>
          </cell>
          <cell r="K16">
            <v>0</v>
          </cell>
          <cell r="L16">
            <v>0</v>
          </cell>
          <cell r="M16">
            <v>0</v>
          </cell>
          <cell r="P16">
            <v>0</v>
          </cell>
          <cell r="R16">
            <v>0</v>
          </cell>
        </row>
        <row r="17">
          <cell r="A17">
            <v>9591</v>
          </cell>
          <cell r="B17">
            <v>9591</v>
          </cell>
          <cell r="C17">
            <v>42306</v>
          </cell>
          <cell r="D17">
            <v>42328</v>
          </cell>
          <cell r="F17">
            <v>303107</v>
          </cell>
          <cell r="G17" t="str">
            <v>CANCELADA</v>
          </cell>
          <cell r="H17">
            <v>0</v>
          </cell>
          <cell r="K17">
            <v>0</v>
          </cell>
          <cell r="L17">
            <v>0</v>
          </cell>
          <cell r="P17">
            <v>0</v>
          </cell>
          <cell r="R17">
            <v>303107</v>
          </cell>
        </row>
        <row r="18">
          <cell r="A18">
            <v>9645</v>
          </cell>
          <cell r="B18">
            <v>9645</v>
          </cell>
          <cell r="C18">
            <v>42317</v>
          </cell>
          <cell r="D18">
            <v>42353</v>
          </cell>
          <cell r="F18">
            <v>123934</v>
          </cell>
          <cell r="G18" t="str">
            <v>CANCELADA</v>
          </cell>
          <cell r="H18">
            <v>0</v>
          </cell>
          <cell r="K18">
            <v>0</v>
          </cell>
          <cell r="L18">
            <v>0</v>
          </cell>
          <cell r="P18">
            <v>0</v>
          </cell>
          <cell r="R18">
            <v>123934</v>
          </cell>
        </row>
        <row r="19">
          <cell r="A19">
            <v>9710</v>
          </cell>
          <cell r="B19">
            <v>9710</v>
          </cell>
          <cell r="C19">
            <v>42335</v>
          </cell>
          <cell r="D19">
            <v>42353</v>
          </cell>
          <cell r="F19">
            <v>176694</v>
          </cell>
          <cell r="G19" t="str">
            <v>CANCELADA</v>
          </cell>
          <cell r="H19">
            <v>0</v>
          </cell>
          <cell r="K19">
            <v>0</v>
          </cell>
          <cell r="L19">
            <v>0</v>
          </cell>
          <cell r="P19">
            <v>0</v>
          </cell>
          <cell r="R19">
            <v>176694</v>
          </cell>
        </row>
        <row r="20">
          <cell r="A20">
            <v>9730</v>
          </cell>
          <cell r="B20">
            <v>9730</v>
          </cell>
          <cell r="C20">
            <v>42338</v>
          </cell>
          <cell r="D20">
            <v>42387</v>
          </cell>
          <cell r="F20">
            <v>186566</v>
          </cell>
          <cell r="G20" t="str">
            <v>NO RADICADA- TERMINOS VENCIDOS</v>
          </cell>
          <cell r="H20">
            <v>186566</v>
          </cell>
          <cell r="K20">
            <v>0</v>
          </cell>
          <cell r="L20">
            <v>0</v>
          </cell>
          <cell r="P20">
            <v>0</v>
          </cell>
          <cell r="R20">
            <v>0</v>
          </cell>
        </row>
        <row r="21">
          <cell r="A21">
            <v>9534</v>
          </cell>
          <cell r="B21">
            <v>9534</v>
          </cell>
          <cell r="C21">
            <v>42325</v>
          </cell>
          <cell r="D21">
            <v>42353</v>
          </cell>
          <cell r="F21">
            <v>326910</v>
          </cell>
          <cell r="G21" t="str">
            <v>CANCELADA</v>
          </cell>
          <cell r="H21">
            <v>0</v>
          </cell>
          <cell r="K21">
            <v>0</v>
          </cell>
          <cell r="L21">
            <v>0</v>
          </cell>
          <cell r="P21">
            <v>0</v>
          </cell>
          <cell r="R21">
            <v>326910</v>
          </cell>
        </row>
        <row r="22">
          <cell r="A22">
            <v>9767</v>
          </cell>
          <cell r="B22">
            <v>9767</v>
          </cell>
          <cell r="C22">
            <v>42344</v>
          </cell>
          <cell r="D22">
            <v>42387</v>
          </cell>
          <cell r="F22">
            <v>139570</v>
          </cell>
          <cell r="G22" t="str">
            <v>NO RADICADA- TERMINOS VENCIDOS</v>
          </cell>
          <cell r="H22">
            <v>139570</v>
          </cell>
          <cell r="K22">
            <v>0</v>
          </cell>
          <cell r="L22">
            <v>0</v>
          </cell>
          <cell r="P22">
            <v>0</v>
          </cell>
          <cell r="R22">
            <v>0</v>
          </cell>
        </row>
        <row r="23">
          <cell r="A23">
            <v>9845</v>
          </cell>
          <cell r="B23">
            <v>9845</v>
          </cell>
          <cell r="C23">
            <v>42366</v>
          </cell>
          <cell r="D23">
            <v>42387</v>
          </cell>
          <cell r="F23">
            <v>268875</v>
          </cell>
          <cell r="G23" t="str">
            <v>NO RADICADA- TERMINOS VENCIDOS</v>
          </cell>
          <cell r="H23">
            <v>268875</v>
          </cell>
          <cell r="K23">
            <v>0</v>
          </cell>
          <cell r="L23">
            <v>0</v>
          </cell>
          <cell r="P23">
            <v>0</v>
          </cell>
          <cell r="R23">
            <v>0</v>
          </cell>
        </row>
        <row r="24">
          <cell r="A24">
            <v>10039</v>
          </cell>
          <cell r="B24">
            <v>10039</v>
          </cell>
          <cell r="C24">
            <v>42401</v>
          </cell>
          <cell r="D24">
            <v>42447</v>
          </cell>
          <cell r="F24">
            <v>174911</v>
          </cell>
          <cell r="G24" t="str">
            <v>CANCELADA</v>
          </cell>
          <cell r="H24">
            <v>0</v>
          </cell>
          <cell r="K24">
            <v>0</v>
          </cell>
          <cell r="L24">
            <v>0</v>
          </cell>
          <cell r="P24">
            <v>0</v>
          </cell>
          <cell r="R24">
            <v>174911</v>
          </cell>
        </row>
        <row r="25">
          <cell r="A25">
            <v>10434</v>
          </cell>
          <cell r="B25">
            <v>10434</v>
          </cell>
          <cell r="C25">
            <v>42460</v>
          </cell>
          <cell r="D25">
            <v>42479</v>
          </cell>
          <cell r="F25">
            <v>107927</v>
          </cell>
          <cell r="G25" t="str">
            <v>NO RADICADA- TERMINOS VENCIDOS</v>
          </cell>
          <cell r="H25">
            <v>107927</v>
          </cell>
          <cell r="K25">
            <v>0</v>
          </cell>
          <cell r="L25">
            <v>0</v>
          </cell>
          <cell r="P25">
            <v>0</v>
          </cell>
          <cell r="R25">
            <v>0</v>
          </cell>
        </row>
        <row r="26">
          <cell r="A26">
            <v>10333</v>
          </cell>
          <cell r="B26">
            <v>10333</v>
          </cell>
          <cell r="C26">
            <v>42447</v>
          </cell>
          <cell r="D26">
            <v>42479</v>
          </cell>
          <cell r="F26">
            <v>143970</v>
          </cell>
          <cell r="G26" t="str">
            <v>NO RADICADA- TERMINOS VENCIDOS</v>
          </cell>
          <cell r="H26">
            <v>143970</v>
          </cell>
          <cell r="K26">
            <v>0</v>
          </cell>
          <cell r="L26">
            <v>0</v>
          </cell>
          <cell r="P26">
            <v>0</v>
          </cell>
          <cell r="R26">
            <v>0</v>
          </cell>
        </row>
        <row r="27">
          <cell r="A27">
            <v>10437</v>
          </cell>
          <cell r="B27">
            <v>10437</v>
          </cell>
          <cell r="C27">
            <v>42454</v>
          </cell>
          <cell r="D27">
            <v>42479</v>
          </cell>
          <cell r="F27">
            <v>190440</v>
          </cell>
          <cell r="G27" t="str">
            <v>NO RADICADA- TERMINOS VENCIDOS</v>
          </cell>
          <cell r="H27">
            <v>190440</v>
          </cell>
          <cell r="K27">
            <v>0</v>
          </cell>
          <cell r="L27">
            <v>0</v>
          </cell>
          <cell r="P27">
            <v>0</v>
          </cell>
          <cell r="R27">
            <v>0</v>
          </cell>
        </row>
        <row r="28">
          <cell r="A28">
            <v>10292</v>
          </cell>
          <cell r="B28">
            <v>10292</v>
          </cell>
          <cell r="C28">
            <v>42443</v>
          </cell>
          <cell r="D28">
            <v>42479</v>
          </cell>
          <cell r="F28">
            <v>229171</v>
          </cell>
          <cell r="G28" t="str">
            <v>NO RADICADA- TERMINOS VENCIDOS</v>
          </cell>
          <cell r="H28">
            <v>229171</v>
          </cell>
          <cell r="K28">
            <v>0</v>
          </cell>
          <cell r="L28">
            <v>0</v>
          </cell>
          <cell r="P28">
            <v>0</v>
          </cell>
          <cell r="R28">
            <v>0</v>
          </cell>
        </row>
        <row r="29">
          <cell r="A29">
            <v>10436</v>
          </cell>
          <cell r="B29">
            <v>10436</v>
          </cell>
          <cell r="C29">
            <v>42460</v>
          </cell>
          <cell r="D29">
            <v>42479</v>
          </cell>
          <cell r="F29">
            <v>46096</v>
          </cell>
          <cell r="G29" t="str">
            <v>NO RADICADA- TERMINOS VENCIDOS</v>
          </cell>
          <cell r="H29">
            <v>46096</v>
          </cell>
          <cell r="K29">
            <v>0</v>
          </cell>
          <cell r="L29">
            <v>0</v>
          </cell>
          <cell r="P29">
            <v>0</v>
          </cell>
          <cell r="R29">
            <v>0</v>
          </cell>
        </row>
        <row r="30">
          <cell r="A30">
            <v>10513</v>
          </cell>
          <cell r="B30">
            <v>10513</v>
          </cell>
          <cell r="C30">
            <v>42478</v>
          </cell>
          <cell r="D30">
            <v>42502</v>
          </cell>
          <cell r="F30">
            <v>111534</v>
          </cell>
          <cell r="G30" t="str">
            <v>CANCELADA</v>
          </cell>
          <cell r="H30">
            <v>0</v>
          </cell>
          <cell r="K30">
            <v>0</v>
          </cell>
          <cell r="L30">
            <v>0</v>
          </cell>
          <cell r="P30">
            <v>0</v>
          </cell>
          <cell r="R30">
            <v>111534</v>
          </cell>
        </row>
        <row r="31">
          <cell r="A31">
            <v>10418</v>
          </cell>
          <cell r="B31">
            <v>10418</v>
          </cell>
          <cell r="C31">
            <v>42464</v>
          </cell>
          <cell r="D31">
            <v>42502</v>
          </cell>
          <cell r="F31">
            <v>113934</v>
          </cell>
          <cell r="G31" t="str">
            <v>CANCELADA</v>
          </cell>
          <cell r="H31">
            <v>0</v>
          </cell>
          <cell r="K31">
            <v>0</v>
          </cell>
          <cell r="L31">
            <v>0</v>
          </cell>
          <cell r="P31">
            <v>0</v>
          </cell>
          <cell r="R31">
            <v>113934</v>
          </cell>
        </row>
        <row r="32">
          <cell r="A32">
            <v>10505</v>
          </cell>
          <cell r="B32">
            <v>10505</v>
          </cell>
          <cell r="C32">
            <v>42476</v>
          </cell>
          <cell r="D32">
            <v>42502</v>
          </cell>
          <cell r="F32">
            <v>148525</v>
          </cell>
          <cell r="G32" t="str">
            <v>CANCELADA</v>
          </cell>
          <cell r="H32">
            <v>0</v>
          </cell>
          <cell r="K32">
            <v>0</v>
          </cell>
          <cell r="L32">
            <v>0</v>
          </cell>
          <cell r="P32">
            <v>0</v>
          </cell>
          <cell r="R32">
            <v>148525</v>
          </cell>
        </row>
        <row r="33">
          <cell r="A33">
            <v>10515</v>
          </cell>
          <cell r="B33">
            <v>10515</v>
          </cell>
          <cell r="C33">
            <v>42478</v>
          </cell>
          <cell r="D33">
            <v>42502</v>
          </cell>
          <cell r="F33">
            <v>186761</v>
          </cell>
          <cell r="G33" t="str">
            <v>CANCELADA</v>
          </cell>
          <cell r="H33">
            <v>0</v>
          </cell>
          <cell r="K33">
            <v>0</v>
          </cell>
          <cell r="L33">
            <v>0</v>
          </cell>
          <cell r="P33">
            <v>0</v>
          </cell>
          <cell r="R33">
            <v>186761</v>
          </cell>
        </row>
        <row r="34">
          <cell r="A34">
            <v>10553</v>
          </cell>
          <cell r="B34">
            <v>10553</v>
          </cell>
          <cell r="C34">
            <v>42467</v>
          </cell>
          <cell r="D34">
            <v>42502</v>
          </cell>
          <cell r="F34">
            <v>188656</v>
          </cell>
          <cell r="G34" t="str">
            <v>CANCELADA</v>
          </cell>
          <cell r="H34">
            <v>0</v>
          </cell>
          <cell r="K34">
            <v>0</v>
          </cell>
          <cell r="L34">
            <v>0</v>
          </cell>
          <cell r="P34">
            <v>0</v>
          </cell>
          <cell r="R34">
            <v>188656</v>
          </cell>
        </row>
        <row r="35">
          <cell r="A35">
            <v>10379</v>
          </cell>
          <cell r="B35">
            <v>10379</v>
          </cell>
          <cell r="C35">
            <v>42461</v>
          </cell>
          <cell r="D35">
            <v>42502</v>
          </cell>
          <cell r="F35">
            <v>238362</v>
          </cell>
          <cell r="G35" t="str">
            <v>CANCELADA</v>
          </cell>
          <cell r="H35">
            <v>0</v>
          </cell>
          <cell r="K35">
            <v>0</v>
          </cell>
          <cell r="L35">
            <v>0</v>
          </cell>
          <cell r="P35">
            <v>0</v>
          </cell>
          <cell r="R35">
            <v>238362</v>
          </cell>
        </row>
        <row r="36">
          <cell r="A36">
            <v>10848</v>
          </cell>
          <cell r="B36">
            <v>10848</v>
          </cell>
          <cell r="C36">
            <v>42524</v>
          </cell>
          <cell r="D36">
            <v>42564</v>
          </cell>
          <cell r="F36">
            <v>177411</v>
          </cell>
          <cell r="G36" t="str">
            <v>CANCELADA</v>
          </cell>
          <cell r="H36">
            <v>0</v>
          </cell>
          <cell r="K36">
            <v>0</v>
          </cell>
          <cell r="L36">
            <v>0</v>
          </cell>
          <cell r="P36">
            <v>0</v>
          </cell>
          <cell r="R36">
            <v>177411</v>
          </cell>
        </row>
        <row r="37">
          <cell r="A37">
            <v>10974</v>
          </cell>
          <cell r="B37">
            <v>10974</v>
          </cell>
          <cell r="C37">
            <v>42550</v>
          </cell>
          <cell r="D37">
            <v>42564</v>
          </cell>
          <cell r="F37">
            <v>188497</v>
          </cell>
          <cell r="G37" t="str">
            <v>CANCELADA</v>
          </cell>
          <cell r="H37">
            <v>0</v>
          </cell>
          <cell r="K37">
            <v>0</v>
          </cell>
          <cell r="L37">
            <v>0</v>
          </cell>
          <cell r="P37">
            <v>0</v>
          </cell>
          <cell r="R37">
            <v>188497</v>
          </cell>
        </row>
        <row r="38">
          <cell r="A38">
            <v>11070</v>
          </cell>
          <cell r="B38">
            <v>11070</v>
          </cell>
          <cell r="C38">
            <v>42558</v>
          </cell>
          <cell r="D38">
            <v>42586</v>
          </cell>
          <cell r="F38">
            <v>139520</v>
          </cell>
          <cell r="G38" t="str">
            <v>CANCELADA</v>
          </cell>
          <cell r="H38">
            <v>0</v>
          </cell>
          <cell r="K38">
            <v>0</v>
          </cell>
          <cell r="L38">
            <v>0</v>
          </cell>
          <cell r="P38">
            <v>0</v>
          </cell>
          <cell r="R38">
            <v>139520</v>
          </cell>
        </row>
        <row r="39">
          <cell r="A39">
            <v>11254</v>
          </cell>
          <cell r="B39">
            <v>11254</v>
          </cell>
          <cell r="C39">
            <v>42568</v>
          </cell>
          <cell r="D39">
            <v>42600</v>
          </cell>
          <cell r="F39">
            <v>179011</v>
          </cell>
          <cell r="G39" t="str">
            <v>CANCELADA</v>
          </cell>
          <cell r="H39">
            <v>0</v>
          </cell>
          <cell r="K39">
            <v>0</v>
          </cell>
          <cell r="L39">
            <v>0</v>
          </cell>
          <cell r="P39">
            <v>0</v>
          </cell>
          <cell r="R39">
            <v>179011</v>
          </cell>
        </row>
        <row r="40">
          <cell r="A40">
            <v>11212</v>
          </cell>
          <cell r="B40">
            <v>11212</v>
          </cell>
          <cell r="C40">
            <v>42553</v>
          </cell>
          <cell r="D40">
            <v>42586</v>
          </cell>
          <cell r="F40">
            <v>239472</v>
          </cell>
          <cell r="G40" t="str">
            <v>CANCELADA</v>
          </cell>
          <cell r="H40">
            <v>0</v>
          </cell>
          <cell r="K40">
            <v>0</v>
          </cell>
          <cell r="L40">
            <v>0</v>
          </cell>
          <cell r="P40">
            <v>0</v>
          </cell>
          <cell r="R40">
            <v>239472</v>
          </cell>
        </row>
        <row r="41">
          <cell r="A41">
            <v>11186</v>
          </cell>
          <cell r="B41">
            <v>11186</v>
          </cell>
          <cell r="C41">
            <v>42575</v>
          </cell>
          <cell r="D41">
            <v>42586</v>
          </cell>
          <cell r="F41">
            <v>79070</v>
          </cell>
          <cell r="G41" t="str">
            <v>CANCELADA</v>
          </cell>
          <cell r="H41">
            <v>0</v>
          </cell>
          <cell r="K41">
            <v>0</v>
          </cell>
          <cell r="L41">
            <v>0</v>
          </cell>
          <cell r="P41">
            <v>0</v>
          </cell>
          <cell r="R41">
            <v>79070</v>
          </cell>
        </row>
        <row r="42">
          <cell r="A42">
            <v>11298</v>
          </cell>
          <cell r="B42">
            <v>11298</v>
          </cell>
          <cell r="C42">
            <v>42594</v>
          </cell>
          <cell r="D42">
            <v>42627</v>
          </cell>
          <cell r="F42">
            <v>111992</v>
          </cell>
          <cell r="G42" t="str">
            <v>CANCELADA</v>
          </cell>
          <cell r="H42">
            <v>0</v>
          </cell>
          <cell r="K42">
            <v>0</v>
          </cell>
          <cell r="L42">
            <v>0</v>
          </cell>
          <cell r="P42">
            <v>0</v>
          </cell>
          <cell r="R42">
            <v>111992</v>
          </cell>
        </row>
        <row r="43">
          <cell r="A43">
            <v>11412</v>
          </cell>
          <cell r="B43">
            <v>11412</v>
          </cell>
          <cell r="C43">
            <v>42609</v>
          </cell>
          <cell r="D43">
            <v>42627</v>
          </cell>
          <cell r="F43">
            <v>169052</v>
          </cell>
          <cell r="G43" t="str">
            <v>CANCELADA</v>
          </cell>
          <cell r="H43">
            <v>0</v>
          </cell>
          <cell r="K43">
            <v>0</v>
          </cell>
          <cell r="L43">
            <v>0</v>
          </cell>
          <cell r="P43">
            <v>0</v>
          </cell>
          <cell r="R43">
            <v>169052</v>
          </cell>
        </row>
        <row r="44">
          <cell r="A44">
            <v>11446</v>
          </cell>
          <cell r="B44">
            <v>11446</v>
          </cell>
          <cell r="C44">
            <v>42590</v>
          </cell>
          <cell r="D44">
            <v>42653</v>
          </cell>
          <cell r="F44">
            <v>199164</v>
          </cell>
          <cell r="G44" t="str">
            <v>CANCELADA</v>
          </cell>
          <cell r="H44">
            <v>0</v>
          </cell>
          <cell r="K44">
            <v>0</v>
          </cell>
          <cell r="L44">
            <v>0</v>
          </cell>
          <cell r="P44">
            <v>0</v>
          </cell>
          <cell r="R44">
            <v>199164</v>
          </cell>
        </row>
        <row r="45">
          <cell r="A45">
            <v>11378</v>
          </cell>
          <cell r="B45">
            <v>11378</v>
          </cell>
          <cell r="C45">
            <v>42607</v>
          </cell>
          <cell r="D45">
            <v>42627</v>
          </cell>
          <cell r="F45">
            <v>201581</v>
          </cell>
          <cell r="G45" t="str">
            <v>CANCELADA</v>
          </cell>
          <cell r="H45">
            <v>0</v>
          </cell>
          <cell r="K45">
            <v>0</v>
          </cell>
          <cell r="L45">
            <v>0</v>
          </cell>
          <cell r="P45">
            <v>0</v>
          </cell>
          <cell r="R45">
            <v>201581</v>
          </cell>
        </row>
        <row r="46">
          <cell r="A46">
            <v>11479</v>
          </cell>
          <cell r="B46">
            <v>11479</v>
          </cell>
          <cell r="C46">
            <v>42627</v>
          </cell>
          <cell r="D46">
            <v>42653</v>
          </cell>
          <cell r="F46">
            <v>100162</v>
          </cell>
          <cell r="G46" t="str">
            <v>CANCELADA</v>
          </cell>
          <cell r="H46">
            <v>0</v>
          </cell>
          <cell r="K46">
            <v>0</v>
          </cell>
          <cell r="L46">
            <v>0</v>
          </cell>
          <cell r="P46">
            <v>0</v>
          </cell>
          <cell r="R46">
            <v>100162</v>
          </cell>
        </row>
        <row r="47">
          <cell r="A47">
            <v>11266</v>
          </cell>
          <cell r="B47">
            <v>11266</v>
          </cell>
          <cell r="C47">
            <v>42628</v>
          </cell>
          <cell r="D47">
            <v>42653</v>
          </cell>
          <cell r="F47">
            <v>1302284</v>
          </cell>
          <cell r="G47" t="str">
            <v>CANCELADA</v>
          </cell>
          <cell r="H47">
            <v>0</v>
          </cell>
          <cell r="K47">
            <v>0</v>
          </cell>
          <cell r="L47">
            <v>0</v>
          </cell>
          <cell r="P47">
            <v>0</v>
          </cell>
          <cell r="R47">
            <v>1302284</v>
          </cell>
        </row>
        <row r="48">
          <cell r="A48">
            <v>11533</v>
          </cell>
          <cell r="B48">
            <v>11533</v>
          </cell>
          <cell r="C48">
            <v>42636</v>
          </cell>
          <cell r="D48">
            <v>42653</v>
          </cell>
          <cell r="F48">
            <v>137716</v>
          </cell>
          <cell r="G48" t="str">
            <v>CANCELADA</v>
          </cell>
          <cell r="H48">
            <v>0</v>
          </cell>
          <cell r="K48">
            <v>0</v>
          </cell>
          <cell r="L48">
            <v>0</v>
          </cell>
          <cell r="P48">
            <v>0</v>
          </cell>
          <cell r="R48">
            <v>137716</v>
          </cell>
        </row>
        <row r="49">
          <cell r="A49">
            <v>11585</v>
          </cell>
          <cell r="B49">
            <v>11585</v>
          </cell>
          <cell r="C49">
            <v>42621</v>
          </cell>
          <cell r="D49">
            <v>42653</v>
          </cell>
          <cell r="F49">
            <v>148624</v>
          </cell>
          <cell r="G49" t="str">
            <v>MAYOR VALOR COBRADO Y CANCELADA</v>
          </cell>
          <cell r="H49">
            <v>0</v>
          </cell>
          <cell r="K49">
            <v>0</v>
          </cell>
          <cell r="L49">
            <v>0</v>
          </cell>
          <cell r="M49">
            <v>3</v>
          </cell>
          <cell r="P49">
            <v>0</v>
          </cell>
          <cell r="R49">
            <v>148621</v>
          </cell>
        </row>
        <row r="50">
          <cell r="A50">
            <v>11601</v>
          </cell>
          <cell r="B50">
            <v>11601</v>
          </cell>
          <cell r="C50">
            <v>42614</v>
          </cell>
          <cell r="D50">
            <v>42653</v>
          </cell>
          <cell r="F50">
            <v>168952</v>
          </cell>
          <cell r="G50" t="str">
            <v>CANCELADA</v>
          </cell>
          <cell r="H50">
            <v>0</v>
          </cell>
          <cell r="K50">
            <v>0</v>
          </cell>
          <cell r="L50">
            <v>0</v>
          </cell>
          <cell r="P50">
            <v>0</v>
          </cell>
          <cell r="R50">
            <v>168952</v>
          </cell>
        </row>
        <row r="51">
          <cell r="A51">
            <v>11584</v>
          </cell>
          <cell r="B51">
            <v>11584</v>
          </cell>
          <cell r="C51">
            <v>42615</v>
          </cell>
          <cell r="D51">
            <v>42653</v>
          </cell>
          <cell r="F51">
            <v>95492</v>
          </cell>
          <cell r="G51" t="str">
            <v>DEVUELTA</v>
          </cell>
          <cell r="H51">
            <v>0</v>
          </cell>
          <cell r="J51">
            <v>95492</v>
          </cell>
          <cell r="K51">
            <v>0</v>
          </cell>
          <cell r="L51">
            <v>0</v>
          </cell>
          <cell r="M51">
            <v>0</v>
          </cell>
          <cell r="P51">
            <v>0</v>
          </cell>
          <cell r="R51">
            <v>0</v>
          </cell>
        </row>
        <row r="52">
          <cell r="A52">
            <v>11695</v>
          </cell>
          <cell r="B52">
            <v>11695</v>
          </cell>
          <cell r="C52">
            <v>42652</v>
          </cell>
          <cell r="D52">
            <v>42683</v>
          </cell>
          <cell r="F52">
            <v>166452</v>
          </cell>
          <cell r="G52" t="str">
            <v>CANCELADA</v>
          </cell>
          <cell r="H52">
            <v>0</v>
          </cell>
          <cell r="K52">
            <v>0</v>
          </cell>
          <cell r="L52">
            <v>0</v>
          </cell>
          <cell r="P52">
            <v>0</v>
          </cell>
          <cell r="R52">
            <v>166452</v>
          </cell>
        </row>
        <row r="53">
          <cell r="A53">
            <v>11688</v>
          </cell>
          <cell r="B53">
            <v>11688</v>
          </cell>
          <cell r="C53">
            <v>42651</v>
          </cell>
          <cell r="D53">
            <v>42683</v>
          </cell>
          <cell r="F53">
            <v>186181</v>
          </cell>
          <cell r="G53" t="str">
            <v>CANCELADA</v>
          </cell>
          <cell r="H53">
            <v>0</v>
          </cell>
          <cell r="K53">
            <v>0</v>
          </cell>
          <cell r="L53">
            <v>0</v>
          </cell>
          <cell r="P53">
            <v>0</v>
          </cell>
          <cell r="R53">
            <v>186181</v>
          </cell>
        </row>
        <row r="54">
          <cell r="A54">
            <v>11932</v>
          </cell>
          <cell r="B54">
            <v>11932</v>
          </cell>
          <cell r="C54">
            <v>42679</v>
          </cell>
          <cell r="D54">
            <v>42713</v>
          </cell>
          <cell r="F54">
            <v>127092</v>
          </cell>
          <cell r="G54" t="str">
            <v>CANCELADA</v>
          </cell>
          <cell r="H54">
            <v>0</v>
          </cell>
          <cell r="K54">
            <v>0</v>
          </cell>
          <cell r="L54">
            <v>0</v>
          </cell>
          <cell r="P54">
            <v>0</v>
          </cell>
          <cell r="R54">
            <v>127092</v>
          </cell>
        </row>
        <row r="55">
          <cell r="A55">
            <v>12107</v>
          </cell>
          <cell r="B55">
            <v>12107</v>
          </cell>
          <cell r="C55">
            <v>42699</v>
          </cell>
          <cell r="D55">
            <v>42713</v>
          </cell>
          <cell r="F55">
            <v>159152</v>
          </cell>
          <cell r="G55" t="str">
            <v>CANCELADA</v>
          </cell>
          <cell r="H55">
            <v>0</v>
          </cell>
          <cell r="K55">
            <v>0</v>
          </cell>
          <cell r="L55">
            <v>0</v>
          </cell>
          <cell r="P55">
            <v>0</v>
          </cell>
          <cell r="R55">
            <v>159152</v>
          </cell>
        </row>
        <row r="56">
          <cell r="A56">
            <v>12108</v>
          </cell>
          <cell r="B56">
            <v>12108</v>
          </cell>
          <cell r="C56">
            <v>42699</v>
          </cell>
          <cell r="D56">
            <v>42713</v>
          </cell>
          <cell r="F56">
            <v>79652</v>
          </cell>
          <cell r="G56" t="str">
            <v>CANCELADA</v>
          </cell>
          <cell r="H56">
            <v>0</v>
          </cell>
          <cell r="K56">
            <v>0</v>
          </cell>
          <cell r="L56">
            <v>0</v>
          </cell>
          <cell r="P56">
            <v>0</v>
          </cell>
          <cell r="R56">
            <v>79652</v>
          </cell>
        </row>
        <row r="57">
          <cell r="A57">
            <v>12297</v>
          </cell>
          <cell r="B57">
            <v>12297</v>
          </cell>
          <cell r="C57">
            <v>42727</v>
          </cell>
          <cell r="D57">
            <v>42744</v>
          </cell>
          <cell r="F57">
            <v>127092</v>
          </cell>
          <cell r="G57" t="str">
            <v>NO RADICADA- TERMINOS VENCIDOS</v>
          </cell>
          <cell r="H57">
            <v>127092</v>
          </cell>
          <cell r="K57">
            <v>0</v>
          </cell>
          <cell r="L57">
            <v>0</v>
          </cell>
          <cell r="P57">
            <v>0</v>
          </cell>
          <cell r="R57">
            <v>0</v>
          </cell>
        </row>
        <row r="58">
          <cell r="A58">
            <v>12332</v>
          </cell>
          <cell r="B58">
            <v>12332</v>
          </cell>
          <cell r="C58">
            <v>42714</v>
          </cell>
          <cell r="D58">
            <v>42744</v>
          </cell>
          <cell r="F58">
            <v>149189</v>
          </cell>
          <cell r="G58" t="str">
            <v>NO RADICADA- TERMINOS VENCIDOS</v>
          </cell>
          <cell r="H58">
            <v>149189</v>
          </cell>
          <cell r="K58">
            <v>0</v>
          </cell>
          <cell r="L58">
            <v>0</v>
          </cell>
          <cell r="P58">
            <v>0</v>
          </cell>
          <cell r="R58">
            <v>0</v>
          </cell>
        </row>
        <row r="59">
          <cell r="A59">
            <v>12391</v>
          </cell>
          <cell r="B59">
            <v>12391</v>
          </cell>
          <cell r="C59">
            <v>42733</v>
          </cell>
          <cell r="D59">
            <v>42744</v>
          </cell>
          <cell r="F59">
            <v>155752</v>
          </cell>
          <cell r="G59" t="str">
            <v>NO RADICADA- TERMINOS VENCIDOS</v>
          </cell>
          <cell r="H59">
            <v>155752</v>
          </cell>
          <cell r="K59">
            <v>0</v>
          </cell>
          <cell r="L59">
            <v>0</v>
          </cell>
          <cell r="P59">
            <v>0</v>
          </cell>
          <cell r="R59">
            <v>0</v>
          </cell>
        </row>
        <row r="60">
          <cell r="A60">
            <v>12275</v>
          </cell>
          <cell r="B60">
            <v>12275</v>
          </cell>
          <cell r="C60">
            <v>42718</v>
          </cell>
          <cell r="D60">
            <v>42744</v>
          </cell>
          <cell r="F60">
            <v>187581</v>
          </cell>
          <cell r="G60" t="str">
            <v>NO RADICADA- TERMINOS VENCIDOS</v>
          </cell>
          <cell r="H60">
            <v>187581</v>
          </cell>
          <cell r="K60">
            <v>0</v>
          </cell>
          <cell r="L60">
            <v>0</v>
          </cell>
          <cell r="P60">
            <v>0</v>
          </cell>
          <cell r="R60">
            <v>0</v>
          </cell>
        </row>
        <row r="61">
          <cell r="A61">
            <v>12356</v>
          </cell>
          <cell r="B61">
            <v>12356</v>
          </cell>
          <cell r="C61">
            <v>42735</v>
          </cell>
          <cell r="D61">
            <v>42744</v>
          </cell>
          <cell r="F61">
            <v>231778</v>
          </cell>
          <cell r="G61" t="str">
            <v>NO RADICADA- TERMINOS VENCIDOS</v>
          </cell>
          <cell r="H61">
            <v>231778</v>
          </cell>
          <cell r="K61">
            <v>0</v>
          </cell>
          <cell r="L61">
            <v>0</v>
          </cell>
          <cell r="P61">
            <v>0</v>
          </cell>
          <cell r="R61">
            <v>0</v>
          </cell>
        </row>
        <row r="62">
          <cell r="A62">
            <v>12242</v>
          </cell>
          <cell r="B62">
            <v>12242</v>
          </cell>
          <cell r="C62">
            <v>42717</v>
          </cell>
          <cell r="D62">
            <v>42744</v>
          </cell>
          <cell r="F62">
            <v>263379</v>
          </cell>
          <cell r="G62" t="str">
            <v>NO RADICADA- TERMINOS VENCIDOS</v>
          </cell>
          <cell r="H62">
            <v>263379</v>
          </cell>
          <cell r="K62">
            <v>0</v>
          </cell>
          <cell r="L62">
            <v>0</v>
          </cell>
          <cell r="P62">
            <v>0</v>
          </cell>
          <cell r="R62">
            <v>0</v>
          </cell>
        </row>
        <row r="63">
          <cell r="A63">
            <v>12310</v>
          </cell>
          <cell r="B63">
            <v>12310</v>
          </cell>
          <cell r="C63">
            <v>42729</v>
          </cell>
          <cell r="D63">
            <v>42744</v>
          </cell>
          <cell r="F63">
            <v>334108</v>
          </cell>
          <cell r="G63" t="str">
            <v>NO RADICADA- TERMINOS VENCIDOS</v>
          </cell>
          <cell r="H63">
            <v>334108</v>
          </cell>
          <cell r="K63">
            <v>0</v>
          </cell>
          <cell r="L63">
            <v>0</v>
          </cell>
          <cell r="P63">
            <v>0</v>
          </cell>
          <cell r="R63">
            <v>0</v>
          </cell>
        </row>
        <row r="64">
          <cell r="A64">
            <v>12263</v>
          </cell>
          <cell r="B64">
            <v>12263</v>
          </cell>
          <cell r="C64">
            <v>42720</v>
          </cell>
          <cell r="D64">
            <v>42744</v>
          </cell>
          <cell r="F64">
            <v>359368</v>
          </cell>
          <cell r="G64" t="str">
            <v>NO RADICADA- TERMINOS VENCIDOS</v>
          </cell>
          <cell r="H64">
            <v>359368</v>
          </cell>
          <cell r="K64">
            <v>0</v>
          </cell>
          <cell r="L64">
            <v>0</v>
          </cell>
          <cell r="P64">
            <v>0</v>
          </cell>
          <cell r="R64">
            <v>0</v>
          </cell>
        </row>
        <row r="65">
          <cell r="A65">
            <v>12437</v>
          </cell>
          <cell r="B65">
            <v>12437</v>
          </cell>
          <cell r="C65">
            <v>42724</v>
          </cell>
          <cell r="D65">
            <v>42744</v>
          </cell>
          <cell r="F65">
            <v>52865</v>
          </cell>
          <cell r="G65" t="str">
            <v>NO RADICADA- TERMINOS VENCIDOS</v>
          </cell>
          <cell r="H65">
            <v>52865</v>
          </cell>
          <cell r="K65">
            <v>0</v>
          </cell>
          <cell r="L65">
            <v>0</v>
          </cell>
          <cell r="P65">
            <v>0</v>
          </cell>
          <cell r="R65">
            <v>0</v>
          </cell>
        </row>
        <row r="66">
          <cell r="A66">
            <v>12412</v>
          </cell>
          <cell r="B66">
            <v>12412</v>
          </cell>
          <cell r="C66">
            <v>42713</v>
          </cell>
          <cell r="D66">
            <v>42744</v>
          </cell>
          <cell r="F66">
            <v>61637</v>
          </cell>
          <cell r="G66" t="str">
            <v>NO RADICADA- TERMINOS VENCIDOS</v>
          </cell>
          <cell r="H66">
            <v>61637</v>
          </cell>
          <cell r="K66">
            <v>0</v>
          </cell>
          <cell r="L66">
            <v>0</v>
          </cell>
          <cell r="P66">
            <v>0</v>
          </cell>
          <cell r="R66">
            <v>0</v>
          </cell>
        </row>
        <row r="67">
          <cell r="A67">
            <v>12471</v>
          </cell>
          <cell r="B67">
            <v>12471</v>
          </cell>
          <cell r="C67">
            <v>42734</v>
          </cell>
          <cell r="D67">
            <v>42814</v>
          </cell>
          <cell r="F67">
            <v>90892</v>
          </cell>
          <cell r="G67" t="str">
            <v>CANCELADA</v>
          </cell>
          <cell r="H67">
            <v>0</v>
          </cell>
          <cell r="K67">
            <v>0</v>
          </cell>
          <cell r="L67">
            <v>0</v>
          </cell>
          <cell r="P67">
            <v>90892</v>
          </cell>
          <cell r="R67">
            <v>0</v>
          </cell>
        </row>
        <row r="68">
          <cell r="A68">
            <v>12450</v>
          </cell>
          <cell r="B68">
            <v>12450</v>
          </cell>
          <cell r="C68">
            <v>42743</v>
          </cell>
          <cell r="D68">
            <v>42783</v>
          </cell>
          <cell r="F68">
            <v>102898</v>
          </cell>
          <cell r="G68" t="str">
            <v>GLOSA POR CONCILIAR Y CANCELADA</v>
          </cell>
          <cell r="H68">
            <v>0</v>
          </cell>
          <cell r="K68">
            <v>3474</v>
          </cell>
          <cell r="L68">
            <v>0</v>
          </cell>
          <cell r="P68">
            <v>99424</v>
          </cell>
          <cell r="R68">
            <v>0</v>
          </cell>
        </row>
        <row r="69">
          <cell r="A69">
            <v>12528</v>
          </cell>
          <cell r="B69">
            <v>12528</v>
          </cell>
          <cell r="C69">
            <v>42752</v>
          </cell>
          <cell r="D69">
            <v>42783</v>
          </cell>
          <cell r="F69">
            <v>167474</v>
          </cell>
          <cell r="G69" t="str">
            <v>GLOSA POR CONCILIAR Y CANCELADA</v>
          </cell>
          <cell r="H69">
            <v>0</v>
          </cell>
          <cell r="K69">
            <v>111111</v>
          </cell>
          <cell r="L69">
            <v>0</v>
          </cell>
          <cell r="P69">
            <v>56363</v>
          </cell>
          <cell r="R69">
            <v>0</v>
          </cell>
        </row>
        <row r="70">
          <cell r="A70">
            <v>12592</v>
          </cell>
          <cell r="B70">
            <v>12592</v>
          </cell>
          <cell r="C70">
            <v>42759</v>
          </cell>
          <cell r="D70">
            <v>42783</v>
          </cell>
          <cell r="F70">
            <v>360038</v>
          </cell>
          <cell r="G70" t="str">
            <v>GLOSA POR CONCILIAR Y CANCELADA</v>
          </cell>
          <cell r="H70">
            <v>0</v>
          </cell>
          <cell r="K70">
            <v>207016</v>
          </cell>
          <cell r="L70">
            <v>0</v>
          </cell>
          <cell r="P70">
            <v>153022</v>
          </cell>
          <cell r="R70">
            <v>0</v>
          </cell>
        </row>
        <row r="71">
          <cell r="A71">
            <v>12853</v>
          </cell>
          <cell r="B71">
            <v>12853</v>
          </cell>
          <cell r="C71">
            <v>42792</v>
          </cell>
          <cell r="D71">
            <v>42807</v>
          </cell>
          <cell r="F71">
            <v>119092</v>
          </cell>
          <cell r="G71" t="str">
            <v>CANCELADA</v>
          </cell>
          <cell r="H71">
            <v>0</v>
          </cell>
          <cell r="K71">
            <v>0</v>
          </cell>
          <cell r="L71">
            <v>0</v>
          </cell>
          <cell r="P71">
            <v>119092</v>
          </cell>
          <cell r="R71">
            <v>0</v>
          </cell>
        </row>
        <row r="72">
          <cell r="A72">
            <v>12826</v>
          </cell>
          <cell r="B72">
            <v>12826</v>
          </cell>
          <cell r="C72">
            <v>42777</v>
          </cell>
          <cell r="D72">
            <v>42814</v>
          </cell>
          <cell r="F72">
            <v>166952</v>
          </cell>
          <cell r="G72" t="str">
            <v>GLOSA POR CONCILIAR Y CANCELADA</v>
          </cell>
          <cell r="H72">
            <v>0</v>
          </cell>
          <cell r="K72">
            <v>51929</v>
          </cell>
          <cell r="L72">
            <v>0</v>
          </cell>
          <cell r="P72">
            <v>115023</v>
          </cell>
          <cell r="R72">
            <v>0</v>
          </cell>
        </row>
        <row r="73">
          <cell r="A73">
            <v>12907</v>
          </cell>
          <cell r="B73">
            <v>12907</v>
          </cell>
          <cell r="C73">
            <v>42771</v>
          </cell>
          <cell r="D73">
            <v>42807</v>
          </cell>
          <cell r="F73">
            <v>406297</v>
          </cell>
          <cell r="G73" t="str">
            <v>CANCELADA</v>
          </cell>
          <cell r="H73">
            <v>0</v>
          </cell>
          <cell r="K73">
            <v>0</v>
          </cell>
          <cell r="L73">
            <v>0</v>
          </cell>
          <cell r="P73">
            <v>406297</v>
          </cell>
          <cell r="R73">
            <v>0</v>
          </cell>
        </row>
        <row r="74">
          <cell r="A74">
            <v>12856</v>
          </cell>
          <cell r="B74">
            <v>12856</v>
          </cell>
          <cell r="C74">
            <v>42792</v>
          </cell>
          <cell r="D74">
            <v>42807</v>
          </cell>
          <cell r="F74">
            <v>51963</v>
          </cell>
          <cell r="G74" t="str">
            <v>CANCELADA</v>
          </cell>
          <cell r="H74">
            <v>0</v>
          </cell>
          <cell r="K74">
            <v>0</v>
          </cell>
          <cell r="L74">
            <v>0</v>
          </cell>
          <cell r="P74">
            <v>51963</v>
          </cell>
          <cell r="R74">
            <v>0</v>
          </cell>
        </row>
        <row r="75">
          <cell r="A75">
            <v>12864</v>
          </cell>
          <cell r="B75">
            <v>12864</v>
          </cell>
          <cell r="C75">
            <v>42794</v>
          </cell>
          <cell r="D75">
            <v>42807</v>
          </cell>
          <cell r="F75">
            <v>58663</v>
          </cell>
          <cell r="G75" t="str">
            <v>CANCELADA</v>
          </cell>
          <cell r="H75">
            <v>0</v>
          </cell>
          <cell r="K75">
            <v>0</v>
          </cell>
          <cell r="L75">
            <v>0</v>
          </cell>
          <cell r="P75">
            <v>58663</v>
          </cell>
          <cell r="R75">
            <v>0</v>
          </cell>
        </row>
        <row r="76">
          <cell r="A76">
            <v>12833</v>
          </cell>
          <cell r="B76">
            <v>12833</v>
          </cell>
          <cell r="C76">
            <v>42782</v>
          </cell>
          <cell r="D76">
            <v>42814</v>
          </cell>
          <cell r="F76">
            <v>59463</v>
          </cell>
          <cell r="G76" t="str">
            <v>CANCELADA</v>
          </cell>
          <cell r="H76">
            <v>0</v>
          </cell>
          <cell r="K76">
            <v>0</v>
          </cell>
          <cell r="L76">
            <v>0</v>
          </cell>
          <cell r="P76">
            <v>59463</v>
          </cell>
          <cell r="R76">
            <v>0</v>
          </cell>
        </row>
        <row r="77">
          <cell r="A77">
            <v>13156</v>
          </cell>
          <cell r="B77">
            <v>13156</v>
          </cell>
          <cell r="C77">
            <v>42825</v>
          </cell>
          <cell r="D77">
            <v>42814</v>
          </cell>
          <cell r="F77">
            <v>142421</v>
          </cell>
          <cell r="G77" t="str">
            <v>GLOSA POR CONCILIAR Y CANCELADA</v>
          </cell>
          <cell r="H77">
            <v>0</v>
          </cell>
          <cell r="K77">
            <v>51929</v>
          </cell>
          <cell r="L77">
            <v>0</v>
          </cell>
          <cell r="P77">
            <v>90492</v>
          </cell>
          <cell r="R77">
            <v>0</v>
          </cell>
        </row>
        <row r="78">
          <cell r="A78">
            <v>12961</v>
          </cell>
          <cell r="B78">
            <v>12961</v>
          </cell>
          <cell r="C78">
            <v>42803</v>
          </cell>
          <cell r="D78">
            <v>42814</v>
          </cell>
          <cell r="F78">
            <v>164552</v>
          </cell>
          <cell r="G78" t="str">
            <v>GLOSA POR CONCILIAR Y CANCELADA</v>
          </cell>
          <cell r="H78">
            <v>0</v>
          </cell>
          <cell r="K78">
            <v>67129</v>
          </cell>
          <cell r="L78">
            <v>0</v>
          </cell>
          <cell r="P78">
            <v>97423</v>
          </cell>
          <cell r="R78">
            <v>0</v>
          </cell>
        </row>
        <row r="79">
          <cell r="A79">
            <v>13059</v>
          </cell>
          <cell r="B79">
            <v>13059</v>
          </cell>
          <cell r="C79">
            <v>42814</v>
          </cell>
          <cell r="D79">
            <v>42814</v>
          </cell>
          <cell r="F79">
            <v>192438</v>
          </cell>
          <cell r="G79" t="str">
            <v>CANCELADA</v>
          </cell>
          <cell r="H79">
            <v>0</v>
          </cell>
          <cell r="K79">
            <v>0</v>
          </cell>
          <cell r="L79">
            <v>0</v>
          </cell>
          <cell r="P79">
            <v>192438</v>
          </cell>
          <cell r="R79">
            <v>0</v>
          </cell>
        </row>
        <row r="80">
          <cell r="A80">
            <v>12969</v>
          </cell>
          <cell r="B80">
            <v>12969</v>
          </cell>
          <cell r="C80">
            <v>42806</v>
          </cell>
          <cell r="D80">
            <v>42814</v>
          </cell>
          <cell r="F80">
            <v>205741</v>
          </cell>
          <cell r="G80" t="str">
            <v>GLOSA POR CONCILIAR Y CANCELADA</v>
          </cell>
          <cell r="H80">
            <v>0</v>
          </cell>
          <cell r="K80">
            <v>51929</v>
          </cell>
          <cell r="L80">
            <v>0</v>
          </cell>
          <cell r="P80">
            <v>153812</v>
          </cell>
          <cell r="R80">
            <v>0</v>
          </cell>
        </row>
        <row r="81">
          <cell r="A81">
            <v>13148</v>
          </cell>
          <cell r="B81">
            <v>13148</v>
          </cell>
          <cell r="C81">
            <v>42823</v>
          </cell>
          <cell r="D81">
            <v>42814</v>
          </cell>
          <cell r="F81">
            <v>27602</v>
          </cell>
          <cell r="G81" t="str">
            <v>CANCELADA</v>
          </cell>
          <cell r="H81">
            <v>0</v>
          </cell>
          <cell r="K81">
            <v>0</v>
          </cell>
          <cell r="L81">
            <v>0</v>
          </cell>
          <cell r="P81">
            <v>27602</v>
          </cell>
          <cell r="R81">
            <v>0</v>
          </cell>
        </row>
        <row r="82">
          <cell r="A82">
            <v>13092</v>
          </cell>
          <cell r="B82">
            <v>13092</v>
          </cell>
          <cell r="C82">
            <v>42803</v>
          </cell>
          <cell r="D82">
            <v>42814</v>
          </cell>
          <cell r="F82">
            <v>282573</v>
          </cell>
          <cell r="G82" t="str">
            <v>GLOSA POR CONCILIAR</v>
          </cell>
          <cell r="H82">
            <v>0</v>
          </cell>
          <cell r="K82">
            <v>282573</v>
          </cell>
          <cell r="L82">
            <v>0</v>
          </cell>
          <cell r="P82">
            <v>0</v>
          </cell>
          <cell r="R82">
            <v>0</v>
          </cell>
        </row>
        <row r="83">
          <cell r="A83">
            <v>13147</v>
          </cell>
          <cell r="B83">
            <v>13147</v>
          </cell>
          <cell r="C83">
            <v>42823</v>
          </cell>
          <cell r="D83">
            <v>42814</v>
          </cell>
          <cell r="F83">
            <v>33550</v>
          </cell>
          <cell r="G83" t="str">
            <v>CANCELADA</v>
          </cell>
          <cell r="H83">
            <v>0</v>
          </cell>
          <cell r="K83">
            <v>0</v>
          </cell>
          <cell r="L83">
            <v>0</v>
          </cell>
          <cell r="P83">
            <v>33550</v>
          </cell>
          <cell r="R83">
            <v>0</v>
          </cell>
        </row>
        <row r="84">
          <cell r="A84">
            <v>13006</v>
          </cell>
          <cell r="B84">
            <v>13006</v>
          </cell>
          <cell r="C84">
            <v>42811</v>
          </cell>
          <cell r="D84">
            <v>42814</v>
          </cell>
          <cell r="F84">
            <v>359168</v>
          </cell>
          <cell r="G84" t="str">
            <v>GLOSA POR CONCILIAR Y CANCELADA</v>
          </cell>
          <cell r="H84">
            <v>0</v>
          </cell>
          <cell r="K84">
            <v>51929</v>
          </cell>
          <cell r="L84">
            <v>0</v>
          </cell>
          <cell r="P84">
            <v>307239</v>
          </cell>
          <cell r="R84">
            <v>0</v>
          </cell>
        </row>
        <row r="85">
          <cell r="A85">
            <v>13014</v>
          </cell>
          <cell r="B85">
            <v>13014</v>
          </cell>
          <cell r="C85">
            <v>42812</v>
          </cell>
          <cell r="D85">
            <v>42814</v>
          </cell>
          <cell r="F85">
            <v>359771</v>
          </cell>
          <cell r="G85" t="str">
            <v>CANCELADA</v>
          </cell>
          <cell r="H85">
            <v>0</v>
          </cell>
          <cell r="K85">
            <v>0</v>
          </cell>
          <cell r="L85">
            <v>0</v>
          </cell>
          <cell r="P85">
            <v>359771</v>
          </cell>
          <cell r="R85">
            <v>0</v>
          </cell>
        </row>
        <row r="86">
          <cell r="A86">
            <v>13091</v>
          </cell>
          <cell r="B86">
            <v>13091</v>
          </cell>
          <cell r="C86">
            <v>42795</v>
          </cell>
          <cell r="D86">
            <v>42814</v>
          </cell>
          <cell r="F86">
            <v>38800</v>
          </cell>
          <cell r="G86" t="str">
            <v>CANCELADA</v>
          </cell>
          <cell r="H86">
            <v>0</v>
          </cell>
          <cell r="K86">
            <v>0</v>
          </cell>
          <cell r="L86">
            <v>0</v>
          </cell>
          <cell r="P86">
            <v>38800</v>
          </cell>
          <cell r="R86">
            <v>0</v>
          </cell>
        </row>
        <row r="87">
          <cell r="A87">
            <v>13032</v>
          </cell>
          <cell r="B87">
            <v>13032</v>
          </cell>
          <cell r="C87">
            <v>42816</v>
          </cell>
          <cell r="D87">
            <v>42814</v>
          </cell>
          <cell r="F87">
            <v>395932</v>
          </cell>
          <cell r="G87" t="str">
            <v>GLOSA POR CONCILIAR Y CANCELADA</v>
          </cell>
          <cell r="H87">
            <v>0</v>
          </cell>
          <cell r="K87">
            <v>59329</v>
          </cell>
          <cell r="L87">
            <v>0</v>
          </cell>
          <cell r="P87">
            <v>336603</v>
          </cell>
          <cell r="R87">
            <v>0</v>
          </cell>
        </row>
        <row r="88">
          <cell r="A88">
            <v>12971</v>
          </cell>
          <cell r="B88">
            <v>12971</v>
          </cell>
          <cell r="C88">
            <v>42808</v>
          </cell>
          <cell r="D88">
            <v>42814</v>
          </cell>
          <cell r="F88">
            <v>76892</v>
          </cell>
          <cell r="G88" t="str">
            <v>CANCELADA</v>
          </cell>
          <cell r="H88">
            <v>0</v>
          </cell>
          <cell r="K88">
            <v>0</v>
          </cell>
          <cell r="L88">
            <v>0</v>
          </cell>
          <cell r="P88">
            <v>76892</v>
          </cell>
          <cell r="R88">
            <v>0</v>
          </cell>
        </row>
        <row r="89">
          <cell r="A89">
            <v>13480</v>
          </cell>
          <cell r="B89">
            <v>13480</v>
          </cell>
          <cell r="C89">
            <v>42859</v>
          </cell>
          <cell r="D89">
            <v>42911</v>
          </cell>
          <cell r="F89">
            <v>214234</v>
          </cell>
          <cell r="G89" t="str">
            <v>CANCELADA</v>
          </cell>
          <cell r="H89">
            <v>0</v>
          </cell>
          <cell r="K89">
            <v>0</v>
          </cell>
          <cell r="L89">
            <v>0</v>
          </cell>
          <cell r="P89">
            <v>214234</v>
          </cell>
          <cell r="R89">
            <v>0</v>
          </cell>
        </row>
        <row r="90">
          <cell r="A90">
            <v>13511</v>
          </cell>
          <cell r="B90">
            <v>13511</v>
          </cell>
          <cell r="C90">
            <v>42866</v>
          </cell>
          <cell r="D90">
            <v>42911</v>
          </cell>
          <cell r="F90">
            <v>50363</v>
          </cell>
          <cell r="G90" t="str">
            <v>CANCELADA</v>
          </cell>
          <cell r="H90">
            <v>0</v>
          </cell>
          <cell r="K90">
            <v>0</v>
          </cell>
          <cell r="L90">
            <v>0</v>
          </cell>
          <cell r="P90">
            <v>50363</v>
          </cell>
          <cell r="R90">
            <v>0</v>
          </cell>
        </row>
        <row r="91">
          <cell r="A91">
            <v>13735</v>
          </cell>
          <cell r="B91">
            <v>13735</v>
          </cell>
          <cell r="C91">
            <v>42878</v>
          </cell>
          <cell r="D91">
            <v>42911</v>
          </cell>
          <cell r="F91">
            <v>71825</v>
          </cell>
          <cell r="G91" t="str">
            <v>CANCELADA</v>
          </cell>
          <cell r="H91">
            <v>0</v>
          </cell>
          <cell r="K91">
            <v>0</v>
          </cell>
          <cell r="L91">
            <v>0</v>
          </cell>
          <cell r="P91">
            <v>71825</v>
          </cell>
          <cell r="R91">
            <v>0</v>
          </cell>
        </row>
        <row r="92">
          <cell r="A92">
            <v>13739</v>
          </cell>
          <cell r="B92">
            <v>13739</v>
          </cell>
          <cell r="C92">
            <v>42887</v>
          </cell>
          <cell r="D92">
            <v>42911</v>
          </cell>
          <cell r="F92">
            <v>356722</v>
          </cell>
          <cell r="G92" t="str">
            <v>GLOSA POR CONCILIAR Y CANCELADA</v>
          </cell>
          <cell r="H92">
            <v>0</v>
          </cell>
          <cell r="K92">
            <v>273059</v>
          </cell>
          <cell r="L92">
            <v>0</v>
          </cell>
          <cell r="P92">
            <v>83663</v>
          </cell>
          <cell r="R92">
            <v>0</v>
          </cell>
        </row>
        <row r="93">
          <cell r="A93">
            <v>14146</v>
          </cell>
          <cell r="B93">
            <v>14146</v>
          </cell>
          <cell r="C93">
            <v>42938</v>
          </cell>
          <cell r="D93">
            <v>42964</v>
          </cell>
          <cell r="F93">
            <v>106623</v>
          </cell>
          <cell r="G93" t="str">
            <v>NO RADICADA</v>
          </cell>
          <cell r="H93">
            <v>106623</v>
          </cell>
          <cell r="K93">
            <v>0</v>
          </cell>
          <cell r="L93">
            <v>0</v>
          </cell>
          <cell r="P93">
            <v>0</v>
          </cell>
          <cell r="R93">
            <v>0</v>
          </cell>
        </row>
        <row r="94">
          <cell r="A94">
            <v>14046</v>
          </cell>
          <cell r="B94">
            <v>14046</v>
          </cell>
          <cell r="C94">
            <v>42925</v>
          </cell>
          <cell r="D94">
            <v>42964</v>
          </cell>
          <cell r="F94">
            <v>1554799</v>
          </cell>
          <cell r="G94" t="str">
            <v>NO RADICADA</v>
          </cell>
          <cell r="H94">
            <v>1554799</v>
          </cell>
          <cell r="K94">
            <v>0</v>
          </cell>
          <cell r="L94">
            <v>0</v>
          </cell>
          <cell r="P94">
            <v>0</v>
          </cell>
          <cell r="R94">
            <v>0</v>
          </cell>
        </row>
        <row r="95">
          <cell r="A95">
            <v>14755</v>
          </cell>
          <cell r="B95">
            <v>14755</v>
          </cell>
          <cell r="C95">
            <v>42946</v>
          </cell>
          <cell r="D95">
            <v>42964</v>
          </cell>
          <cell r="F95">
            <v>219150</v>
          </cell>
          <cell r="G95" t="str">
            <v>NO RADICADA</v>
          </cell>
          <cell r="H95">
            <v>219150</v>
          </cell>
          <cell r="K95">
            <v>0</v>
          </cell>
          <cell r="L95">
            <v>0</v>
          </cell>
          <cell r="P95">
            <v>0</v>
          </cell>
          <cell r="R95">
            <v>0</v>
          </cell>
        </row>
        <row r="96">
          <cell r="A96">
            <v>14077</v>
          </cell>
          <cell r="B96">
            <v>14077</v>
          </cell>
          <cell r="C96">
            <v>42926</v>
          </cell>
          <cell r="D96">
            <v>42964</v>
          </cell>
          <cell r="F96">
            <v>63663</v>
          </cell>
          <cell r="G96" t="str">
            <v>NO RADICADA</v>
          </cell>
          <cell r="H96">
            <v>63663</v>
          </cell>
          <cell r="K96">
            <v>0</v>
          </cell>
          <cell r="L96">
            <v>0</v>
          </cell>
          <cell r="P96">
            <v>0</v>
          </cell>
          <cell r="R96">
            <v>0</v>
          </cell>
        </row>
        <row r="97">
          <cell r="A97">
            <v>14374</v>
          </cell>
          <cell r="B97">
            <v>14374</v>
          </cell>
          <cell r="C97">
            <v>42970</v>
          </cell>
          <cell r="D97">
            <v>42996</v>
          </cell>
          <cell r="F97">
            <v>105123</v>
          </cell>
          <cell r="G97" t="str">
            <v>GLOSA POR CONCILIAR Y CANCELADA</v>
          </cell>
          <cell r="H97">
            <v>0</v>
          </cell>
          <cell r="K97">
            <v>43860</v>
          </cell>
          <cell r="L97">
            <v>0</v>
          </cell>
          <cell r="P97">
            <v>61263</v>
          </cell>
          <cell r="R97">
            <v>0</v>
          </cell>
        </row>
        <row r="98">
          <cell r="A98">
            <v>14476</v>
          </cell>
          <cell r="B98">
            <v>14476</v>
          </cell>
          <cell r="C98">
            <v>42976</v>
          </cell>
          <cell r="D98">
            <v>42996</v>
          </cell>
          <cell r="F98">
            <v>79563</v>
          </cell>
          <cell r="G98" t="str">
            <v>CANCELADA</v>
          </cell>
          <cell r="H98">
            <v>0</v>
          </cell>
          <cell r="K98">
            <v>0</v>
          </cell>
          <cell r="L98">
            <v>0</v>
          </cell>
          <cell r="P98">
            <v>79563</v>
          </cell>
          <cell r="R98">
            <v>0</v>
          </cell>
        </row>
        <row r="99">
          <cell r="A99">
            <v>14252</v>
          </cell>
          <cell r="B99">
            <v>14252</v>
          </cell>
          <cell r="C99">
            <v>42949</v>
          </cell>
          <cell r="D99">
            <v>42996</v>
          </cell>
          <cell r="F99">
            <v>90723</v>
          </cell>
          <cell r="G99" t="str">
            <v>GLOSA POR CONCILIAR Y CANCELADA</v>
          </cell>
          <cell r="H99">
            <v>0</v>
          </cell>
          <cell r="K99">
            <v>43860</v>
          </cell>
          <cell r="L99">
            <v>0</v>
          </cell>
          <cell r="P99">
            <v>46863</v>
          </cell>
          <cell r="R99">
            <v>0</v>
          </cell>
        </row>
        <row r="100">
          <cell r="A100">
            <v>14932</v>
          </cell>
          <cell r="B100">
            <v>14932</v>
          </cell>
          <cell r="C100">
            <v>43029</v>
          </cell>
          <cell r="D100">
            <v>43053</v>
          </cell>
          <cell r="F100">
            <v>47463</v>
          </cell>
          <cell r="G100" t="str">
            <v>DEVUELTA</v>
          </cell>
          <cell r="H100">
            <v>0</v>
          </cell>
          <cell r="J100">
            <v>47463</v>
          </cell>
          <cell r="K100">
            <v>0</v>
          </cell>
          <cell r="L100">
            <v>0</v>
          </cell>
          <cell r="M100">
            <v>0</v>
          </cell>
          <cell r="P100">
            <v>0</v>
          </cell>
          <cell r="R100">
            <v>0</v>
          </cell>
        </row>
        <row r="101">
          <cell r="A101">
            <v>15574</v>
          </cell>
          <cell r="B101">
            <v>15574</v>
          </cell>
          <cell r="C101">
            <v>43107</v>
          </cell>
          <cell r="D101">
            <v>43168</v>
          </cell>
          <cell r="F101">
            <v>119192</v>
          </cell>
          <cell r="G101" t="str">
            <v>CANCELADA</v>
          </cell>
          <cell r="H101">
            <v>0</v>
          </cell>
          <cell r="K101">
            <v>0</v>
          </cell>
          <cell r="L101">
            <v>0</v>
          </cell>
          <cell r="P101">
            <v>119192</v>
          </cell>
          <cell r="R101">
            <v>0</v>
          </cell>
        </row>
        <row r="102">
          <cell r="A102">
            <v>15670</v>
          </cell>
          <cell r="B102">
            <v>15670</v>
          </cell>
          <cell r="C102">
            <v>43117</v>
          </cell>
          <cell r="D102">
            <v>43168</v>
          </cell>
          <cell r="F102">
            <v>52363</v>
          </cell>
          <cell r="G102" t="str">
            <v>CANCELADA</v>
          </cell>
          <cell r="H102">
            <v>0</v>
          </cell>
          <cell r="K102">
            <v>0</v>
          </cell>
          <cell r="L102">
            <v>0</v>
          </cell>
          <cell r="P102">
            <v>52363</v>
          </cell>
          <cell r="R102">
            <v>0</v>
          </cell>
        </row>
        <row r="103">
          <cell r="A103">
            <v>15787</v>
          </cell>
          <cell r="B103">
            <v>15787</v>
          </cell>
          <cell r="C103">
            <v>43135</v>
          </cell>
          <cell r="D103">
            <v>43168</v>
          </cell>
          <cell r="F103">
            <v>112192</v>
          </cell>
          <cell r="G103" t="str">
            <v>CANCELADA</v>
          </cell>
          <cell r="H103">
            <v>0</v>
          </cell>
          <cell r="K103">
            <v>0</v>
          </cell>
          <cell r="L103">
            <v>0</v>
          </cell>
          <cell r="P103">
            <v>112192</v>
          </cell>
          <cell r="R103">
            <v>0</v>
          </cell>
        </row>
        <row r="104">
          <cell r="A104">
            <v>15882</v>
          </cell>
          <cell r="B104">
            <v>15882</v>
          </cell>
          <cell r="C104">
            <v>43148</v>
          </cell>
          <cell r="D104">
            <v>43168</v>
          </cell>
          <cell r="F104">
            <v>116792</v>
          </cell>
          <cell r="G104" t="str">
            <v>CANCELADA</v>
          </cell>
          <cell r="H104">
            <v>0</v>
          </cell>
          <cell r="K104">
            <v>0</v>
          </cell>
          <cell r="L104">
            <v>0</v>
          </cell>
          <cell r="P104">
            <v>116792</v>
          </cell>
          <cell r="R104">
            <v>0</v>
          </cell>
        </row>
        <row r="105">
          <cell r="A105">
            <v>15839</v>
          </cell>
          <cell r="B105">
            <v>15839</v>
          </cell>
          <cell r="C105">
            <v>43140</v>
          </cell>
          <cell r="D105">
            <v>43168</v>
          </cell>
          <cell r="F105">
            <v>198790</v>
          </cell>
          <cell r="G105" t="str">
            <v>CANCELADA</v>
          </cell>
          <cell r="H105">
            <v>0</v>
          </cell>
          <cell r="K105">
            <v>0</v>
          </cell>
          <cell r="L105">
            <v>0</v>
          </cell>
          <cell r="P105">
            <v>198790</v>
          </cell>
          <cell r="R105">
            <v>0</v>
          </cell>
        </row>
        <row r="106">
          <cell r="A106">
            <v>15784</v>
          </cell>
          <cell r="B106">
            <v>15784</v>
          </cell>
          <cell r="C106">
            <v>43134</v>
          </cell>
          <cell r="D106">
            <v>43168</v>
          </cell>
          <cell r="F106">
            <v>212369</v>
          </cell>
          <cell r="G106" t="str">
            <v>GLOSA POR CONCILIAR Y CANCELADA</v>
          </cell>
          <cell r="H106">
            <v>0</v>
          </cell>
          <cell r="K106">
            <v>69476</v>
          </cell>
          <cell r="L106">
            <v>0</v>
          </cell>
          <cell r="P106">
            <v>142893</v>
          </cell>
          <cell r="R106">
            <v>0</v>
          </cell>
        </row>
        <row r="107">
          <cell r="A107">
            <v>15884</v>
          </cell>
          <cell r="B107">
            <v>15884</v>
          </cell>
          <cell r="C107">
            <v>43148</v>
          </cell>
          <cell r="D107">
            <v>43168</v>
          </cell>
          <cell r="F107">
            <v>60363</v>
          </cell>
          <cell r="G107" t="str">
            <v>CANCELADA</v>
          </cell>
          <cell r="H107">
            <v>0</v>
          </cell>
          <cell r="K107">
            <v>0</v>
          </cell>
          <cell r="L107">
            <v>0</v>
          </cell>
          <cell r="P107">
            <v>60363</v>
          </cell>
          <cell r="R107">
            <v>0</v>
          </cell>
        </row>
        <row r="108">
          <cell r="A108">
            <v>15776</v>
          </cell>
          <cell r="B108">
            <v>15776</v>
          </cell>
          <cell r="C108">
            <v>43132</v>
          </cell>
          <cell r="D108">
            <v>43168</v>
          </cell>
          <cell r="F108">
            <v>85024</v>
          </cell>
          <cell r="G108" t="str">
            <v>CANCELADA</v>
          </cell>
          <cell r="H108">
            <v>0</v>
          </cell>
          <cell r="K108">
            <v>0</v>
          </cell>
          <cell r="L108">
            <v>0</v>
          </cell>
          <cell r="P108">
            <v>85024</v>
          </cell>
          <cell r="R108">
            <v>0</v>
          </cell>
        </row>
        <row r="109">
          <cell r="A109">
            <v>16227</v>
          </cell>
          <cell r="B109">
            <v>16227</v>
          </cell>
          <cell r="C109">
            <v>43183</v>
          </cell>
          <cell r="D109">
            <v>43189</v>
          </cell>
          <cell r="F109">
            <v>110992</v>
          </cell>
          <cell r="G109" t="str">
            <v>CANCELADA</v>
          </cell>
          <cell r="H109">
            <v>0</v>
          </cell>
          <cell r="K109">
            <v>0</v>
          </cell>
          <cell r="L109">
            <v>0</v>
          </cell>
          <cell r="P109">
            <v>110992</v>
          </cell>
          <cell r="R109">
            <v>0</v>
          </cell>
        </row>
        <row r="110">
          <cell r="A110">
            <v>16271</v>
          </cell>
          <cell r="B110">
            <v>16271</v>
          </cell>
          <cell r="C110">
            <v>43186</v>
          </cell>
          <cell r="D110">
            <v>43189</v>
          </cell>
          <cell r="F110">
            <v>114292</v>
          </cell>
          <cell r="G110" t="str">
            <v>CANCELADA</v>
          </cell>
          <cell r="H110">
            <v>0</v>
          </cell>
          <cell r="K110">
            <v>0</v>
          </cell>
          <cell r="L110">
            <v>0</v>
          </cell>
          <cell r="P110">
            <v>114292</v>
          </cell>
          <cell r="R110">
            <v>0</v>
          </cell>
        </row>
        <row r="111">
          <cell r="A111">
            <v>16079</v>
          </cell>
          <cell r="B111">
            <v>16079</v>
          </cell>
          <cell r="C111">
            <v>43168</v>
          </cell>
          <cell r="D111">
            <v>43189</v>
          </cell>
          <cell r="F111">
            <v>158978</v>
          </cell>
          <cell r="G111" t="str">
            <v>CANCELADA</v>
          </cell>
          <cell r="H111">
            <v>0</v>
          </cell>
          <cell r="K111">
            <v>0</v>
          </cell>
          <cell r="L111">
            <v>0</v>
          </cell>
          <cell r="P111">
            <v>158978</v>
          </cell>
          <cell r="R111">
            <v>0</v>
          </cell>
        </row>
        <row r="112">
          <cell r="A112">
            <v>16083</v>
          </cell>
          <cell r="B112">
            <v>16083</v>
          </cell>
          <cell r="C112">
            <v>43168</v>
          </cell>
          <cell r="D112">
            <v>43189</v>
          </cell>
          <cell r="F112">
            <v>184638</v>
          </cell>
          <cell r="G112" t="str">
            <v>GLOSA LEGALIZADA Y CANCELADA</v>
          </cell>
          <cell r="H112">
            <v>0</v>
          </cell>
          <cell r="K112">
            <v>0</v>
          </cell>
          <cell r="L112">
            <v>62966</v>
          </cell>
          <cell r="P112">
            <v>121672</v>
          </cell>
          <cell r="R112">
            <v>0</v>
          </cell>
        </row>
        <row r="113">
          <cell r="A113">
            <v>16579</v>
          </cell>
          <cell r="B113">
            <v>16579</v>
          </cell>
          <cell r="C113">
            <v>43220</v>
          </cell>
          <cell r="D113">
            <v>43264</v>
          </cell>
          <cell r="F113">
            <v>108492</v>
          </cell>
          <cell r="G113" t="str">
            <v>GLOSA POR CONCILIAR Y CANCELADA</v>
          </cell>
          <cell r="H113">
            <v>0</v>
          </cell>
          <cell r="K113">
            <v>51929</v>
          </cell>
          <cell r="L113">
            <v>0</v>
          </cell>
          <cell r="P113">
            <v>56563</v>
          </cell>
          <cell r="R113">
            <v>0</v>
          </cell>
        </row>
        <row r="114">
          <cell r="A114">
            <v>16449</v>
          </cell>
          <cell r="B114">
            <v>16449</v>
          </cell>
          <cell r="C114">
            <v>43206</v>
          </cell>
          <cell r="D114">
            <v>43440</v>
          </cell>
          <cell r="F114">
            <v>18689</v>
          </cell>
          <cell r="G114" t="str">
            <v>CANCELADA</v>
          </cell>
          <cell r="H114">
            <v>0</v>
          </cell>
          <cell r="K114">
            <v>0</v>
          </cell>
          <cell r="L114">
            <v>0</v>
          </cell>
          <cell r="P114">
            <v>0</v>
          </cell>
          <cell r="R114">
            <v>18689</v>
          </cell>
        </row>
        <row r="115">
          <cell r="A115">
            <v>16457</v>
          </cell>
          <cell r="B115">
            <v>16457</v>
          </cell>
          <cell r="C115">
            <v>43207</v>
          </cell>
          <cell r="D115">
            <v>43264</v>
          </cell>
          <cell r="F115">
            <v>68363</v>
          </cell>
          <cell r="G115" t="str">
            <v>CANCELADA</v>
          </cell>
          <cell r="H115">
            <v>0</v>
          </cell>
          <cell r="K115">
            <v>0</v>
          </cell>
          <cell r="L115">
            <v>0</v>
          </cell>
          <cell r="P115">
            <v>68363</v>
          </cell>
          <cell r="R115">
            <v>0</v>
          </cell>
        </row>
        <row r="116">
          <cell r="A116">
            <v>16618</v>
          </cell>
          <cell r="B116">
            <v>16618</v>
          </cell>
          <cell r="C116">
            <v>43226</v>
          </cell>
          <cell r="D116">
            <v>43440</v>
          </cell>
          <cell r="F116">
            <v>9339</v>
          </cell>
          <cell r="G116" t="str">
            <v>CANCELADA</v>
          </cell>
          <cell r="H116">
            <v>0</v>
          </cell>
          <cell r="K116">
            <v>0</v>
          </cell>
          <cell r="L116">
            <v>0</v>
          </cell>
          <cell r="P116">
            <v>0</v>
          </cell>
          <cell r="R116">
            <v>9339</v>
          </cell>
        </row>
        <row r="117">
          <cell r="A117">
            <v>16895</v>
          </cell>
          <cell r="B117">
            <v>16895</v>
          </cell>
          <cell r="C117">
            <v>43261</v>
          </cell>
          <cell r="D117">
            <v>43440</v>
          </cell>
          <cell r="F117">
            <v>17399</v>
          </cell>
          <cell r="G117" t="str">
            <v>CANCELADA</v>
          </cell>
          <cell r="H117">
            <v>0</v>
          </cell>
          <cell r="K117">
            <v>0</v>
          </cell>
          <cell r="L117">
            <v>0</v>
          </cell>
          <cell r="P117">
            <v>0</v>
          </cell>
          <cell r="R117">
            <v>17399</v>
          </cell>
        </row>
        <row r="118">
          <cell r="A118">
            <v>17061</v>
          </cell>
          <cell r="B118">
            <v>17061</v>
          </cell>
          <cell r="C118">
            <v>43279</v>
          </cell>
          <cell r="D118">
            <v>43440</v>
          </cell>
          <cell r="F118">
            <v>17579</v>
          </cell>
          <cell r="G118" t="str">
            <v>CANCELADA</v>
          </cell>
          <cell r="H118">
            <v>0</v>
          </cell>
          <cell r="K118">
            <v>0</v>
          </cell>
          <cell r="L118">
            <v>0</v>
          </cell>
          <cell r="P118">
            <v>0</v>
          </cell>
          <cell r="R118">
            <v>17579</v>
          </cell>
        </row>
        <row r="119">
          <cell r="A119">
            <v>16985</v>
          </cell>
          <cell r="B119">
            <v>16985</v>
          </cell>
          <cell r="C119">
            <v>43273</v>
          </cell>
          <cell r="D119">
            <v>43440</v>
          </cell>
          <cell r="F119">
            <v>25799</v>
          </cell>
          <cell r="G119" t="str">
            <v>CANCELADA</v>
          </cell>
          <cell r="H119">
            <v>0</v>
          </cell>
          <cell r="K119">
            <v>0</v>
          </cell>
          <cell r="L119">
            <v>0</v>
          </cell>
          <cell r="P119">
            <v>0</v>
          </cell>
          <cell r="R119">
            <v>25799</v>
          </cell>
        </row>
        <row r="120">
          <cell r="A120">
            <v>16996</v>
          </cell>
          <cell r="B120">
            <v>16996</v>
          </cell>
          <cell r="C120">
            <v>43275</v>
          </cell>
          <cell r="D120">
            <v>43440</v>
          </cell>
          <cell r="F120">
            <v>36648</v>
          </cell>
          <cell r="G120" t="str">
            <v>CANCELADA</v>
          </cell>
          <cell r="H120">
            <v>0</v>
          </cell>
          <cell r="K120">
            <v>0</v>
          </cell>
          <cell r="L120">
            <v>0</v>
          </cell>
          <cell r="P120">
            <v>0</v>
          </cell>
          <cell r="R120">
            <v>36648</v>
          </cell>
        </row>
        <row r="121">
          <cell r="A121">
            <v>17314</v>
          </cell>
          <cell r="B121">
            <v>17314</v>
          </cell>
          <cell r="C121">
            <v>43307</v>
          </cell>
          <cell r="D121">
            <v>43440</v>
          </cell>
          <cell r="F121">
            <v>10164</v>
          </cell>
          <cell r="G121" t="str">
            <v>CANCELADA</v>
          </cell>
          <cell r="H121">
            <v>0</v>
          </cell>
          <cell r="K121">
            <v>0</v>
          </cell>
          <cell r="L121">
            <v>0</v>
          </cell>
          <cell r="P121">
            <v>0</v>
          </cell>
          <cell r="R121">
            <v>10164</v>
          </cell>
        </row>
        <row r="122">
          <cell r="A122">
            <v>17160</v>
          </cell>
          <cell r="B122">
            <v>17160</v>
          </cell>
          <cell r="C122">
            <v>43291</v>
          </cell>
          <cell r="D122">
            <v>43440</v>
          </cell>
          <cell r="F122">
            <v>15759</v>
          </cell>
          <cell r="G122" t="str">
            <v>CANCELADA</v>
          </cell>
          <cell r="H122">
            <v>0</v>
          </cell>
          <cell r="K122">
            <v>0</v>
          </cell>
          <cell r="L122">
            <v>0</v>
          </cell>
          <cell r="P122">
            <v>0</v>
          </cell>
          <cell r="R122">
            <v>15759</v>
          </cell>
        </row>
        <row r="123">
          <cell r="A123">
            <v>17257</v>
          </cell>
          <cell r="B123">
            <v>17257</v>
          </cell>
          <cell r="C123">
            <v>43301</v>
          </cell>
          <cell r="D123">
            <v>43440</v>
          </cell>
          <cell r="F123">
            <v>17414</v>
          </cell>
          <cell r="G123" t="str">
            <v>CANCELADA</v>
          </cell>
          <cell r="H123">
            <v>0</v>
          </cell>
          <cell r="K123">
            <v>0</v>
          </cell>
          <cell r="L123">
            <v>0</v>
          </cell>
          <cell r="P123">
            <v>0</v>
          </cell>
          <cell r="R123">
            <v>17414</v>
          </cell>
        </row>
        <row r="124">
          <cell r="A124">
            <v>17351</v>
          </cell>
          <cell r="B124">
            <v>17351</v>
          </cell>
          <cell r="C124">
            <v>43312</v>
          </cell>
          <cell r="D124">
            <v>43440</v>
          </cell>
          <cell r="F124">
            <v>19229</v>
          </cell>
          <cell r="G124" t="str">
            <v>CANCELADA</v>
          </cell>
          <cell r="H124">
            <v>0</v>
          </cell>
          <cell r="K124">
            <v>0</v>
          </cell>
          <cell r="L124">
            <v>0</v>
          </cell>
          <cell r="P124">
            <v>0</v>
          </cell>
          <cell r="R124">
            <v>19229</v>
          </cell>
        </row>
        <row r="125">
          <cell r="A125">
            <v>17304</v>
          </cell>
          <cell r="B125">
            <v>17304</v>
          </cell>
          <cell r="C125">
            <v>43305</v>
          </cell>
          <cell r="D125">
            <v>43440</v>
          </cell>
          <cell r="F125">
            <v>19323</v>
          </cell>
          <cell r="G125" t="str">
            <v>CANCELADA</v>
          </cell>
          <cell r="H125">
            <v>0</v>
          </cell>
          <cell r="K125">
            <v>0</v>
          </cell>
          <cell r="L125">
            <v>0</v>
          </cell>
          <cell r="P125">
            <v>0</v>
          </cell>
          <cell r="R125">
            <v>19323</v>
          </cell>
        </row>
        <row r="126">
          <cell r="A126">
            <v>17264</v>
          </cell>
          <cell r="B126">
            <v>17264</v>
          </cell>
          <cell r="C126">
            <v>43302</v>
          </cell>
          <cell r="D126">
            <v>43440</v>
          </cell>
          <cell r="F126">
            <v>32807</v>
          </cell>
          <cell r="G126" t="str">
            <v>CANCELADA</v>
          </cell>
          <cell r="H126">
            <v>0</v>
          </cell>
          <cell r="K126">
            <v>0</v>
          </cell>
          <cell r="L126">
            <v>0</v>
          </cell>
          <cell r="P126">
            <v>0</v>
          </cell>
          <cell r="R126">
            <v>32807</v>
          </cell>
        </row>
        <row r="127">
          <cell r="A127">
            <v>17598</v>
          </cell>
          <cell r="B127">
            <v>17598</v>
          </cell>
          <cell r="C127">
            <v>43340</v>
          </cell>
          <cell r="D127">
            <v>43440</v>
          </cell>
          <cell r="F127">
            <v>10888</v>
          </cell>
          <cell r="G127" t="str">
            <v>CANCELADA</v>
          </cell>
          <cell r="H127">
            <v>0</v>
          </cell>
          <cell r="K127">
            <v>0</v>
          </cell>
          <cell r="L127">
            <v>0</v>
          </cell>
          <cell r="P127">
            <v>0</v>
          </cell>
          <cell r="R127">
            <v>10888</v>
          </cell>
        </row>
        <row r="128">
          <cell r="A128">
            <v>17574</v>
          </cell>
          <cell r="B128">
            <v>17574</v>
          </cell>
          <cell r="C128">
            <v>43338</v>
          </cell>
          <cell r="D128">
            <v>43440</v>
          </cell>
          <cell r="F128">
            <v>14094</v>
          </cell>
          <cell r="G128" t="str">
            <v>CANCELADA</v>
          </cell>
          <cell r="H128">
            <v>0</v>
          </cell>
          <cell r="K128">
            <v>0</v>
          </cell>
          <cell r="L128">
            <v>0</v>
          </cell>
          <cell r="P128">
            <v>0</v>
          </cell>
          <cell r="R128">
            <v>14094</v>
          </cell>
        </row>
        <row r="129">
          <cell r="A129">
            <v>17485</v>
          </cell>
          <cell r="B129">
            <v>17485</v>
          </cell>
          <cell r="C129">
            <v>43327</v>
          </cell>
          <cell r="D129">
            <v>43440</v>
          </cell>
          <cell r="F129">
            <v>15119</v>
          </cell>
          <cell r="G129" t="str">
            <v>CANCELADA</v>
          </cell>
          <cell r="H129">
            <v>0</v>
          </cell>
          <cell r="K129">
            <v>0</v>
          </cell>
          <cell r="L129">
            <v>0</v>
          </cell>
          <cell r="P129">
            <v>0</v>
          </cell>
          <cell r="R129">
            <v>15119</v>
          </cell>
        </row>
        <row r="130">
          <cell r="A130">
            <v>17565</v>
          </cell>
          <cell r="B130">
            <v>17565</v>
          </cell>
          <cell r="C130">
            <v>43337</v>
          </cell>
          <cell r="D130">
            <v>43440</v>
          </cell>
          <cell r="F130">
            <v>16625</v>
          </cell>
          <cell r="G130" t="str">
            <v>GLOSA POR CONCILIAR</v>
          </cell>
          <cell r="H130">
            <v>0</v>
          </cell>
          <cell r="K130">
            <v>16625</v>
          </cell>
          <cell r="L130">
            <v>0</v>
          </cell>
          <cell r="M130">
            <v>0</v>
          </cell>
          <cell r="P130">
            <v>0</v>
          </cell>
          <cell r="R130">
            <v>0</v>
          </cell>
        </row>
        <row r="131">
          <cell r="A131">
            <v>17487</v>
          </cell>
          <cell r="B131">
            <v>17487</v>
          </cell>
          <cell r="C131">
            <v>43328</v>
          </cell>
          <cell r="D131">
            <v>43440</v>
          </cell>
          <cell r="F131">
            <v>18134</v>
          </cell>
          <cell r="G131" t="str">
            <v>GLOSA POR CONCILIAR</v>
          </cell>
          <cell r="H131">
            <v>0</v>
          </cell>
          <cell r="K131">
            <v>18134</v>
          </cell>
          <cell r="L131">
            <v>0</v>
          </cell>
          <cell r="M131">
            <v>0</v>
          </cell>
          <cell r="P131">
            <v>0</v>
          </cell>
          <cell r="R131">
            <v>0</v>
          </cell>
        </row>
        <row r="132">
          <cell r="A132">
            <v>17580</v>
          </cell>
          <cell r="B132">
            <v>17580</v>
          </cell>
          <cell r="C132">
            <v>43338</v>
          </cell>
          <cell r="D132">
            <v>43440</v>
          </cell>
          <cell r="F132">
            <v>19250</v>
          </cell>
          <cell r="G132" t="str">
            <v>CANCELADA</v>
          </cell>
          <cell r="H132">
            <v>0</v>
          </cell>
          <cell r="K132">
            <v>0</v>
          </cell>
          <cell r="L132">
            <v>0</v>
          </cell>
          <cell r="P132">
            <v>0</v>
          </cell>
          <cell r="R132">
            <v>19250</v>
          </cell>
        </row>
        <row r="133">
          <cell r="A133">
            <v>17558</v>
          </cell>
          <cell r="B133">
            <v>17558</v>
          </cell>
          <cell r="C133">
            <v>43336</v>
          </cell>
          <cell r="D133">
            <v>43440</v>
          </cell>
          <cell r="F133">
            <v>20510</v>
          </cell>
          <cell r="G133" t="str">
            <v>GLOSA POR CONCILIAR</v>
          </cell>
          <cell r="H133">
            <v>0</v>
          </cell>
          <cell r="K133">
            <v>20510</v>
          </cell>
          <cell r="L133">
            <v>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>
            <v>17586</v>
          </cell>
          <cell r="B134">
            <v>17586</v>
          </cell>
          <cell r="C134">
            <v>43339</v>
          </cell>
          <cell r="D134">
            <v>43440</v>
          </cell>
          <cell r="F134">
            <v>21425</v>
          </cell>
          <cell r="G134" t="str">
            <v>CANCELADA</v>
          </cell>
          <cell r="H134">
            <v>0</v>
          </cell>
          <cell r="K134">
            <v>0</v>
          </cell>
          <cell r="L134">
            <v>0</v>
          </cell>
          <cell r="P134">
            <v>0</v>
          </cell>
          <cell r="R134">
            <v>21425</v>
          </cell>
        </row>
        <row r="135">
          <cell r="A135">
            <v>17568</v>
          </cell>
          <cell r="B135">
            <v>17568</v>
          </cell>
          <cell r="C135">
            <v>43337</v>
          </cell>
          <cell r="D135">
            <v>43440</v>
          </cell>
          <cell r="F135">
            <v>25004</v>
          </cell>
          <cell r="G135" t="str">
            <v>CANCELADA</v>
          </cell>
          <cell r="H135">
            <v>0</v>
          </cell>
          <cell r="K135">
            <v>0</v>
          </cell>
          <cell r="L135">
            <v>0</v>
          </cell>
          <cell r="P135">
            <v>0</v>
          </cell>
          <cell r="R135">
            <v>25004</v>
          </cell>
        </row>
        <row r="136">
          <cell r="A136">
            <v>17474</v>
          </cell>
          <cell r="B136">
            <v>17474</v>
          </cell>
          <cell r="C136">
            <v>43326</v>
          </cell>
          <cell r="D136">
            <v>43440</v>
          </cell>
          <cell r="F136">
            <v>8904</v>
          </cell>
          <cell r="G136" t="str">
            <v>GLOSA LEGALIZADA</v>
          </cell>
          <cell r="H136">
            <v>0</v>
          </cell>
          <cell r="K136">
            <v>0</v>
          </cell>
          <cell r="L136">
            <v>8904</v>
          </cell>
          <cell r="P136">
            <v>0</v>
          </cell>
          <cell r="R136">
            <v>0</v>
          </cell>
        </row>
        <row r="137">
          <cell r="A137">
            <v>17757</v>
          </cell>
          <cell r="B137">
            <v>17757</v>
          </cell>
          <cell r="C137">
            <v>43358</v>
          </cell>
          <cell r="D137">
            <v>43440</v>
          </cell>
          <cell r="F137">
            <v>16880</v>
          </cell>
          <cell r="G137" t="str">
            <v>CANCELADA</v>
          </cell>
          <cell r="H137">
            <v>0</v>
          </cell>
          <cell r="K137">
            <v>0</v>
          </cell>
          <cell r="L137">
            <v>0</v>
          </cell>
          <cell r="P137">
            <v>16043</v>
          </cell>
          <cell r="R137">
            <v>837</v>
          </cell>
        </row>
        <row r="138">
          <cell r="A138">
            <v>17692</v>
          </cell>
          <cell r="B138">
            <v>17692</v>
          </cell>
          <cell r="C138">
            <v>43349</v>
          </cell>
          <cell r="D138">
            <v>43440</v>
          </cell>
          <cell r="F138">
            <v>20942</v>
          </cell>
          <cell r="G138" t="str">
            <v>GLOSA POR CONCILIAR</v>
          </cell>
          <cell r="H138">
            <v>0</v>
          </cell>
          <cell r="K138">
            <v>20942</v>
          </cell>
          <cell r="L138">
            <v>0</v>
          </cell>
          <cell r="M138">
            <v>0</v>
          </cell>
          <cell r="P138">
            <v>0</v>
          </cell>
          <cell r="R138">
            <v>0</v>
          </cell>
        </row>
        <row r="139">
          <cell r="A139">
            <v>17717</v>
          </cell>
          <cell r="B139">
            <v>17717</v>
          </cell>
          <cell r="C139">
            <v>43353</v>
          </cell>
          <cell r="D139">
            <v>43440</v>
          </cell>
          <cell r="F139">
            <v>21646</v>
          </cell>
          <cell r="G139" t="str">
            <v>CANCELADA</v>
          </cell>
          <cell r="H139">
            <v>0</v>
          </cell>
          <cell r="K139">
            <v>0</v>
          </cell>
          <cell r="L139">
            <v>0</v>
          </cell>
          <cell r="P139">
            <v>0</v>
          </cell>
          <cell r="R139">
            <v>21646</v>
          </cell>
        </row>
        <row r="140">
          <cell r="A140">
            <v>17711</v>
          </cell>
          <cell r="B140">
            <v>17711</v>
          </cell>
          <cell r="C140">
            <v>43351</v>
          </cell>
          <cell r="D140">
            <v>43440</v>
          </cell>
          <cell r="F140">
            <v>22520</v>
          </cell>
          <cell r="G140" t="str">
            <v>GLOSA POR CONCILIAR</v>
          </cell>
          <cell r="H140">
            <v>0</v>
          </cell>
          <cell r="K140">
            <v>22520</v>
          </cell>
          <cell r="L140">
            <v>0</v>
          </cell>
          <cell r="M140">
            <v>0</v>
          </cell>
          <cell r="P140">
            <v>0</v>
          </cell>
          <cell r="R140">
            <v>0</v>
          </cell>
        </row>
        <row r="141">
          <cell r="A141">
            <v>17930</v>
          </cell>
          <cell r="B141">
            <v>17930</v>
          </cell>
          <cell r="C141">
            <v>43373</v>
          </cell>
          <cell r="D141">
            <v>43440</v>
          </cell>
          <cell r="F141">
            <v>258256</v>
          </cell>
          <cell r="G141" t="str">
            <v>CANCELADA</v>
          </cell>
          <cell r="H141">
            <v>0</v>
          </cell>
          <cell r="K141">
            <v>0</v>
          </cell>
          <cell r="L141">
            <v>0</v>
          </cell>
          <cell r="P141">
            <v>0</v>
          </cell>
          <cell r="R141">
            <v>258256</v>
          </cell>
        </row>
        <row r="142">
          <cell r="A142">
            <v>17798</v>
          </cell>
          <cell r="B142">
            <v>17798</v>
          </cell>
          <cell r="C142">
            <v>43361</v>
          </cell>
          <cell r="D142">
            <v>43440</v>
          </cell>
          <cell r="F142">
            <v>45657</v>
          </cell>
          <cell r="G142" t="str">
            <v>CANCELADA</v>
          </cell>
          <cell r="H142">
            <v>0</v>
          </cell>
          <cell r="K142">
            <v>0</v>
          </cell>
          <cell r="L142">
            <v>0</v>
          </cell>
          <cell r="P142">
            <v>0</v>
          </cell>
          <cell r="R142">
            <v>45657</v>
          </cell>
        </row>
        <row r="143">
          <cell r="A143">
            <v>18012</v>
          </cell>
          <cell r="B143">
            <v>18012</v>
          </cell>
          <cell r="C143">
            <v>43383</v>
          </cell>
          <cell r="D143">
            <v>43440</v>
          </cell>
          <cell r="F143">
            <v>113930</v>
          </cell>
          <cell r="G143" t="str">
            <v>GLOSA POR CONCILIAR Y CANCELADA</v>
          </cell>
          <cell r="H143">
            <v>0</v>
          </cell>
          <cell r="K143">
            <v>58842</v>
          </cell>
          <cell r="L143">
            <v>0</v>
          </cell>
          <cell r="P143">
            <v>0</v>
          </cell>
          <cell r="R143">
            <v>55088</v>
          </cell>
        </row>
        <row r="144">
          <cell r="A144">
            <v>17976</v>
          </cell>
          <cell r="B144">
            <v>17976</v>
          </cell>
          <cell r="C144">
            <v>43380</v>
          </cell>
          <cell r="D144">
            <v>43440</v>
          </cell>
          <cell r="F144">
            <v>117413</v>
          </cell>
          <cell r="G144" t="str">
            <v>CANCELADA</v>
          </cell>
          <cell r="H144">
            <v>0</v>
          </cell>
          <cell r="K144">
            <v>0</v>
          </cell>
          <cell r="L144">
            <v>0</v>
          </cell>
          <cell r="P144">
            <v>0</v>
          </cell>
          <cell r="R144">
            <v>117413</v>
          </cell>
        </row>
        <row r="145">
          <cell r="A145">
            <v>17950</v>
          </cell>
          <cell r="B145">
            <v>17950</v>
          </cell>
          <cell r="C145">
            <v>43377</v>
          </cell>
          <cell r="D145">
            <v>43440</v>
          </cell>
          <cell r="F145">
            <v>133430</v>
          </cell>
          <cell r="G145" t="str">
            <v>GLOSA POR CONCILIAR Y CANCELADA</v>
          </cell>
          <cell r="H145">
            <v>0</v>
          </cell>
          <cell r="K145">
            <v>58842</v>
          </cell>
          <cell r="L145">
            <v>0</v>
          </cell>
          <cell r="P145">
            <v>0</v>
          </cell>
          <cell r="R145">
            <v>74588</v>
          </cell>
        </row>
        <row r="146">
          <cell r="A146">
            <v>17983</v>
          </cell>
          <cell r="B146">
            <v>17983</v>
          </cell>
          <cell r="C146">
            <v>43381</v>
          </cell>
          <cell r="D146">
            <v>43440</v>
          </cell>
          <cell r="F146">
            <v>166894</v>
          </cell>
          <cell r="G146" t="str">
            <v>GLOSA POR CONCILIAR Y CANCELADA</v>
          </cell>
          <cell r="H146">
            <v>0</v>
          </cell>
          <cell r="K146">
            <v>58842</v>
          </cell>
          <cell r="L146">
            <v>0</v>
          </cell>
          <cell r="P146">
            <v>0</v>
          </cell>
          <cell r="R146">
            <v>108052</v>
          </cell>
        </row>
        <row r="147">
          <cell r="A147">
            <v>17978</v>
          </cell>
          <cell r="B147">
            <v>17978</v>
          </cell>
          <cell r="C147">
            <v>43377</v>
          </cell>
          <cell r="D147">
            <v>43440</v>
          </cell>
          <cell r="F147">
            <v>199414</v>
          </cell>
          <cell r="G147" t="str">
            <v>CANCELADA</v>
          </cell>
          <cell r="H147">
            <v>0</v>
          </cell>
          <cell r="K147">
            <v>0</v>
          </cell>
          <cell r="L147">
            <v>0</v>
          </cell>
          <cell r="P147">
            <v>0</v>
          </cell>
          <cell r="R147">
            <v>199414</v>
          </cell>
        </row>
        <row r="148">
          <cell r="A148">
            <v>18077</v>
          </cell>
          <cell r="B148">
            <v>18077</v>
          </cell>
          <cell r="C148">
            <v>43390</v>
          </cell>
          <cell r="D148">
            <v>43440</v>
          </cell>
          <cell r="F148">
            <v>266656</v>
          </cell>
          <cell r="G148" t="str">
            <v>CANCELADA</v>
          </cell>
          <cell r="H148">
            <v>0</v>
          </cell>
          <cell r="K148">
            <v>0</v>
          </cell>
          <cell r="L148">
            <v>0</v>
          </cell>
          <cell r="P148">
            <v>0</v>
          </cell>
          <cell r="R148">
            <v>266656</v>
          </cell>
        </row>
        <row r="149">
          <cell r="A149">
            <v>17977</v>
          </cell>
          <cell r="B149">
            <v>17977</v>
          </cell>
          <cell r="C149">
            <v>43380</v>
          </cell>
          <cell r="D149">
            <v>43440</v>
          </cell>
          <cell r="F149">
            <v>65588</v>
          </cell>
          <cell r="G149" t="str">
            <v>CANCELADA</v>
          </cell>
          <cell r="H149">
            <v>0</v>
          </cell>
          <cell r="K149">
            <v>0</v>
          </cell>
          <cell r="L149">
            <v>0</v>
          </cell>
          <cell r="P149">
            <v>0</v>
          </cell>
          <cell r="R149">
            <v>65588</v>
          </cell>
        </row>
        <row r="150">
          <cell r="A150">
            <v>18246</v>
          </cell>
          <cell r="B150">
            <v>18246</v>
          </cell>
          <cell r="C150">
            <v>43408</v>
          </cell>
          <cell r="D150">
            <v>43462</v>
          </cell>
          <cell r="F150">
            <v>111956</v>
          </cell>
          <cell r="G150" t="str">
            <v>CANCELADA</v>
          </cell>
          <cell r="H150">
            <v>0</v>
          </cell>
          <cell r="K150">
            <v>0</v>
          </cell>
          <cell r="L150">
            <v>0</v>
          </cell>
          <cell r="P150">
            <v>111956</v>
          </cell>
          <cell r="R150">
            <v>0</v>
          </cell>
        </row>
        <row r="151">
          <cell r="A151">
            <v>18367</v>
          </cell>
          <cell r="B151">
            <v>18367</v>
          </cell>
          <cell r="C151">
            <v>43423</v>
          </cell>
          <cell r="D151">
            <v>43462</v>
          </cell>
          <cell r="F151">
            <v>52888</v>
          </cell>
          <cell r="G151" t="str">
            <v>CANCELADA</v>
          </cell>
          <cell r="H151">
            <v>0</v>
          </cell>
          <cell r="K151">
            <v>0</v>
          </cell>
          <cell r="L151">
            <v>0</v>
          </cell>
          <cell r="P151">
            <v>52888</v>
          </cell>
          <cell r="R151">
            <v>0</v>
          </cell>
        </row>
        <row r="152">
          <cell r="A152">
            <v>18581</v>
          </cell>
          <cell r="B152">
            <v>18581</v>
          </cell>
          <cell r="C152">
            <v>43451</v>
          </cell>
          <cell r="D152">
            <v>43462</v>
          </cell>
          <cell r="F152">
            <v>111456</v>
          </cell>
          <cell r="G152" t="str">
            <v>CANCELADA</v>
          </cell>
          <cell r="H152">
            <v>0</v>
          </cell>
          <cell r="K152">
            <v>0</v>
          </cell>
          <cell r="L152">
            <v>0</v>
          </cell>
          <cell r="P152">
            <v>95413</v>
          </cell>
          <cell r="R152">
            <v>16043</v>
          </cell>
        </row>
        <row r="153">
          <cell r="A153">
            <v>18550</v>
          </cell>
          <cell r="B153">
            <v>18550</v>
          </cell>
          <cell r="C153">
            <v>43441</v>
          </cell>
          <cell r="D153">
            <v>43462</v>
          </cell>
          <cell r="F153">
            <v>114830</v>
          </cell>
          <cell r="G153" t="str">
            <v>GLOSA POR CONCILIAR</v>
          </cell>
          <cell r="H153">
            <v>0</v>
          </cell>
          <cell r="K153">
            <v>114830</v>
          </cell>
          <cell r="L153">
            <v>0</v>
          </cell>
          <cell r="P153">
            <v>0</v>
          </cell>
          <cell r="R153">
            <v>0</v>
          </cell>
        </row>
        <row r="154">
          <cell r="A154">
            <v>18585</v>
          </cell>
          <cell r="B154">
            <v>18585</v>
          </cell>
          <cell r="C154">
            <v>43451</v>
          </cell>
          <cell r="D154">
            <v>43462</v>
          </cell>
          <cell r="F154">
            <v>114830</v>
          </cell>
          <cell r="G154" t="str">
            <v>GLOSA POR CONCILIAR</v>
          </cell>
          <cell r="H154">
            <v>0</v>
          </cell>
          <cell r="K154">
            <v>114830</v>
          </cell>
          <cell r="L154">
            <v>0</v>
          </cell>
          <cell r="P154">
            <v>0</v>
          </cell>
          <cell r="R154">
            <v>0</v>
          </cell>
        </row>
        <row r="155">
          <cell r="A155">
            <v>18884</v>
          </cell>
          <cell r="B155">
            <v>18884</v>
          </cell>
          <cell r="C155">
            <v>43487</v>
          </cell>
          <cell r="D155">
            <v>43553</v>
          </cell>
          <cell r="F155">
            <v>125930</v>
          </cell>
          <cell r="G155" t="str">
            <v>CANCELADA</v>
          </cell>
          <cell r="H155">
            <v>0</v>
          </cell>
          <cell r="K155">
            <v>0</v>
          </cell>
          <cell r="L155">
            <v>0</v>
          </cell>
          <cell r="P155">
            <v>125930</v>
          </cell>
          <cell r="R155">
            <v>0</v>
          </cell>
        </row>
        <row r="156">
          <cell r="A156">
            <v>18881</v>
          </cell>
          <cell r="B156">
            <v>18881</v>
          </cell>
          <cell r="C156">
            <v>43486</v>
          </cell>
          <cell r="D156">
            <v>43553</v>
          </cell>
          <cell r="F156">
            <v>134830</v>
          </cell>
          <cell r="G156" t="str">
            <v>CANCELADA</v>
          </cell>
          <cell r="H156">
            <v>0</v>
          </cell>
          <cell r="K156">
            <v>0</v>
          </cell>
          <cell r="L156">
            <v>0</v>
          </cell>
          <cell r="P156">
            <v>134830</v>
          </cell>
          <cell r="R156">
            <v>0</v>
          </cell>
        </row>
        <row r="157">
          <cell r="A157">
            <v>18869</v>
          </cell>
          <cell r="B157">
            <v>18869</v>
          </cell>
          <cell r="C157">
            <v>43485</v>
          </cell>
          <cell r="D157">
            <v>43553</v>
          </cell>
          <cell r="F157">
            <v>150417</v>
          </cell>
          <cell r="G157" t="str">
            <v>CANCELADA</v>
          </cell>
          <cell r="H157">
            <v>0</v>
          </cell>
          <cell r="K157">
            <v>0</v>
          </cell>
          <cell r="L157">
            <v>0</v>
          </cell>
          <cell r="P157">
            <v>150417</v>
          </cell>
          <cell r="R157">
            <v>0</v>
          </cell>
        </row>
        <row r="158">
          <cell r="A158">
            <v>19938</v>
          </cell>
          <cell r="B158">
            <v>19938</v>
          </cell>
          <cell r="C158">
            <v>43614</v>
          </cell>
          <cell r="D158">
            <v>43634</v>
          </cell>
          <cell r="F158">
            <v>121930</v>
          </cell>
          <cell r="G158" t="str">
            <v>CANCELADA</v>
          </cell>
          <cell r="H158">
            <v>0</v>
          </cell>
          <cell r="K158">
            <v>0</v>
          </cell>
          <cell r="L158">
            <v>0</v>
          </cell>
          <cell r="P158">
            <v>121930</v>
          </cell>
          <cell r="R158">
            <v>0</v>
          </cell>
        </row>
        <row r="159">
          <cell r="A159">
            <v>20060</v>
          </cell>
          <cell r="B159">
            <v>20060</v>
          </cell>
          <cell r="C159">
            <v>43604</v>
          </cell>
          <cell r="D159">
            <v>43634</v>
          </cell>
          <cell r="F159">
            <v>129930</v>
          </cell>
          <cell r="G159" t="str">
            <v>CANCELADA</v>
          </cell>
          <cell r="H159">
            <v>0</v>
          </cell>
          <cell r="K159">
            <v>0</v>
          </cell>
          <cell r="L159">
            <v>0</v>
          </cell>
          <cell r="P159">
            <v>129930</v>
          </cell>
          <cell r="R159">
            <v>0</v>
          </cell>
        </row>
        <row r="160">
          <cell r="A160">
            <v>20061</v>
          </cell>
          <cell r="B160">
            <v>20061</v>
          </cell>
          <cell r="C160">
            <v>43614</v>
          </cell>
          <cell r="D160">
            <v>43634</v>
          </cell>
          <cell r="F160">
            <v>258656</v>
          </cell>
          <cell r="G160" t="str">
            <v>CANCELADA</v>
          </cell>
          <cell r="H160">
            <v>0</v>
          </cell>
          <cell r="K160">
            <v>0</v>
          </cell>
          <cell r="L160">
            <v>0</v>
          </cell>
          <cell r="P160">
            <v>258656</v>
          </cell>
          <cell r="R160">
            <v>0</v>
          </cell>
        </row>
        <row r="161">
          <cell r="A161">
            <v>2356</v>
          </cell>
          <cell r="B161">
            <v>2356</v>
          </cell>
          <cell r="C161">
            <v>44061</v>
          </cell>
          <cell r="D161">
            <v>44092</v>
          </cell>
          <cell r="F161">
            <v>121184</v>
          </cell>
          <cell r="G161" t="str">
            <v>NO RADICADA</v>
          </cell>
          <cell r="H161">
            <v>121184</v>
          </cell>
          <cell r="K161">
            <v>0</v>
          </cell>
          <cell r="L161">
            <v>0</v>
          </cell>
          <cell r="P161">
            <v>0</v>
          </cell>
          <cell r="R161">
            <v>0</v>
          </cell>
        </row>
        <row r="162">
          <cell r="A162">
            <v>2333</v>
          </cell>
          <cell r="B162">
            <v>2333</v>
          </cell>
          <cell r="C162">
            <v>44061</v>
          </cell>
          <cell r="D162">
            <v>44092</v>
          </cell>
          <cell r="F162">
            <v>121634</v>
          </cell>
          <cell r="G162" t="str">
            <v>NO RADICADA</v>
          </cell>
          <cell r="H162">
            <v>121634</v>
          </cell>
          <cell r="K162">
            <v>0</v>
          </cell>
          <cell r="L162">
            <v>0</v>
          </cell>
          <cell r="P162">
            <v>0</v>
          </cell>
          <cell r="R162">
            <v>0</v>
          </cell>
        </row>
        <row r="163">
          <cell r="A163">
            <v>2360</v>
          </cell>
          <cell r="B163">
            <v>2360</v>
          </cell>
          <cell r="C163">
            <v>44061</v>
          </cell>
          <cell r="D163">
            <v>44092</v>
          </cell>
          <cell r="F163">
            <v>121634</v>
          </cell>
          <cell r="G163" t="str">
            <v>NO RADICADA</v>
          </cell>
          <cell r="H163">
            <v>121634</v>
          </cell>
          <cell r="K163">
            <v>0</v>
          </cell>
          <cell r="L163">
            <v>0</v>
          </cell>
          <cell r="P163">
            <v>0</v>
          </cell>
          <cell r="R163">
            <v>0</v>
          </cell>
        </row>
        <row r="164">
          <cell r="A164">
            <v>2354</v>
          </cell>
          <cell r="B164">
            <v>2354</v>
          </cell>
          <cell r="C164">
            <v>44061</v>
          </cell>
          <cell r="D164">
            <v>44092</v>
          </cell>
          <cell r="F164">
            <v>122191</v>
          </cell>
          <cell r="G164" t="str">
            <v>NO RADICADA</v>
          </cell>
          <cell r="H164">
            <v>122191</v>
          </cell>
          <cell r="K164">
            <v>0</v>
          </cell>
          <cell r="L164">
            <v>0</v>
          </cell>
          <cell r="P164">
            <v>0</v>
          </cell>
          <cell r="R164">
            <v>0</v>
          </cell>
        </row>
        <row r="165">
          <cell r="A165">
            <v>2334</v>
          </cell>
          <cell r="B165">
            <v>2334</v>
          </cell>
          <cell r="C165">
            <v>44061</v>
          </cell>
          <cell r="D165">
            <v>44092</v>
          </cell>
          <cell r="F165">
            <v>122991</v>
          </cell>
          <cell r="G165" t="str">
            <v>NO RADICADA</v>
          </cell>
          <cell r="H165">
            <v>122991</v>
          </cell>
          <cell r="K165">
            <v>0</v>
          </cell>
          <cell r="L165">
            <v>0</v>
          </cell>
          <cell r="P165">
            <v>0</v>
          </cell>
          <cell r="R165">
            <v>0</v>
          </cell>
        </row>
        <row r="166">
          <cell r="A166">
            <v>2316</v>
          </cell>
          <cell r="B166">
            <v>2316</v>
          </cell>
          <cell r="C166">
            <v>44061</v>
          </cell>
          <cell r="D166">
            <v>44092</v>
          </cell>
          <cell r="F166">
            <v>128340</v>
          </cell>
          <cell r="G166" t="str">
            <v>NO RADICADA</v>
          </cell>
          <cell r="H166">
            <v>128340</v>
          </cell>
          <cell r="K166">
            <v>0</v>
          </cell>
          <cell r="L166">
            <v>0</v>
          </cell>
          <cell r="P166">
            <v>0</v>
          </cell>
          <cell r="R166">
            <v>0</v>
          </cell>
        </row>
        <row r="167">
          <cell r="A167">
            <v>2358</v>
          </cell>
          <cell r="B167">
            <v>2358</v>
          </cell>
          <cell r="C167">
            <v>44061</v>
          </cell>
          <cell r="D167">
            <v>44092</v>
          </cell>
          <cell r="F167">
            <v>131067</v>
          </cell>
          <cell r="G167" t="str">
            <v>NO RADICADA</v>
          </cell>
          <cell r="H167">
            <v>131067</v>
          </cell>
          <cell r="K167">
            <v>0</v>
          </cell>
          <cell r="L167">
            <v>0</v>
          </cell>
          <cell r="P167">
            <v>0</v>
          </cell>
          <cell r="R167">
            <v>0</v>
          </cell>
        </row>
        <row r="168">
          <cell r="A168">
            <v>2318</v>
          </cell>
          <cell r="B168">
            <v>2318</v>
          </cell>
          <cell r="C168">
            <v>44061</v>
          </cell>
          <cell r="D168">
            <v>44092</v>
          </cell>
          <cell r="F168">
            <v>136830</v>
          </cell>
          <cell r="G168" t="str">
            <v>NO RADICADA</v>
          </cell>
          <cell r="H168">
            <v>136830</v>
          </cell>
          <cell r="K168">
            <v>0</v>
          </cell>
          <cell r="L168">
            <v>0</v>
          </cell>
          <cell r="P168">
            <v>0</v>
          </cell>
          <cell r="R168">
            <v>0</v>
          </cell>
        </row>
        <row r="169">
          <cell r="A169">
            <v>2314</v>
          </cell>
          <cell r="B169">
            <v>2314</v>
          </cell>
          <cell r="C169">
            <v>44061</v>
          </cell>
          <cell r="D169">
            <v>44092</v>
          </cell>
          <cell r="F169">
            <v>139336</v>
          </cell>
          <cell r="G169" t="str">
            <v>NO RADICADA</v>
          </cell>
          <cell r="H169">
            <v>139336</v>
          </cell>
          <cell r="K169">
            <v>0</v>
          </cell>
          <cell r="L169">
            <v>0</v>
          </cell>
          <cell r="P169">
            <v>0</v>
          </cell>
          <cell r="R169">
            <v>0</v>
          </cell>
        </row>
        <row r="170">
          <cell r="A170">
            <v>2336</v>
          </cell>
          <cell r="B170">
            <v>2336</v>
          </cell>
          <cell r="C170">
            <v>44061</v>
          </cell>
          <cell r="D170">
            <v>44092</v>
          </cell>
          <cell r="F170">
            <v>141579</v>
          </cell>
          <cell r="G170" t="str">
            <v>NO RADICADA</v>
          </cell>
          <cell r="H170">
            <v>141579</v>
          </cell>
          <cell r="K170">
            <v>0</v>
          </cell>
          <cell r="L170">
            <v>0</v>
          </cell>
          <cell r="P170">
            <v>0</v>
          </cell>
          <cell r="R170">
            <v>0</v>
          </cell>
        </row>
        <row r="171">
          <cell r="A171">
            <v>2319</v>
          </cell>
          <cell r="B171">
            <v>2319</v>
          </cell>
          <cell r="C171">
            <v>44061</v>
          </cell>
          <cell r="D171">
            <v>44092</v>
          </cell>
          <cell r="F171">
            <v>143206</v>
          </cell>
          <cell r="G171" t="str">
            <v>NO RADICADA</v>
          </cell>
          <cell r="H171">
            <v>143206</v>
          </cell>
          <cell r="K171">
            <v>0</v>
          </cell>
          <cell r="L171">
            <v>0</v>
          </cell>
          <cell r="P171">
            <v>0</v>
          </cell>
          <cell r="R171">
            <v>0</v>
          </cell>
        </row>
        <row r="172">
          <cell r="A172">
            <v>2317</v>
          </cell>
          <cell r="B172">
            <v>2317</v>
          </cell>
          <cell r="C172">
            <v>44061</v>
          </cell>
          <cell r="D172">
            <v>44092</v>
          </cell>
          <cell r="F172">
            <v>148520</v>
          </cell>
          <cell r="G172" t="str">
            <v>NO RADICADA</v>
          </cell>
          <cell r="H172">
            <v>148520</v>
          </cell>
          <cell r="K172">
            <v>0</v>
          </cell>
          <cell r="L172">
            <v>0</v>
          </cell>
          <cell r="P172">
            <v>0</v>
          </cell>
          <cell r="R172">
            <v>0</v>
          </cell>
        </row>
        <row r="173">
          <cell r="A173">
            <v>2335</v>
          </cell>
          <cell r="B173">
            <v>2335</v>
          </cell>
          <cell r="C173">
            <v>44061</v>
          </cell>
          <cell r="D173">
            <v>44092</v>
          </cell>
          <cell r="F173">
            <v>176720</v>
          </cell>
          <cell r="G173" t="str">
            <v>NO RADICADA</v>
          </cell>
          <cell r="H173">
            <v>176720</v>
          </cell>
          <cell r="K173">
            <v>0</v>
          </cell>
          <cell r="L173">
            <v>0</v>
          </cell>
          <cell r="P173">
            <v>0</v>
          </cell>
          <cell r="R173">
            <v>0</v>
          </cell>
        </row>
        <row r="174">
          <cell r="A174">
            <v>2315</v>
          </cell>
          <cell r="B174">
            <v>2315</v>
          </cell>
          <cell r="C174">
            <v>44061</v>
          </cell>
          <cell r="D174">
            <v>44092</v>
          </cell>
          <cell r="F174">
            <v>191523</v>
          </cell>
          <cell r="G174" t="str">
            <v>NO RADICADA</v>
          </cell>
          <cell r="H174">
            <v>191523</v>
          </cell>
          <cell r="K174">
            <v>0</v>
          </cell>
          <cell r="L174">
            <v>0</v>
          </cell>
          <cell r="P174">
            <v>0</v>
          </cell>
          <cell r="R174">
            <v>0</v>
          </cell>
        </row>
        <row r="175">
          <cell r="A175">
            <v>2320</v>
          </cell>
          <cell r="B175">
            <v>2320</v>
          </cell>
          <cell r="C175">
            <v>44061</v>
          </cell>
          <cell r="D175">
            <v>44092</v>
          </cell>
          <cell r="F175">
            <v>198665</v>
          </cell>
          <cell r="G175" t="str">
            <v>NO RADICADA</v>
          </cell>
          <cell r="H175">
            <v>198665</v>
          </cell>
          <cell r="K175">
            <v>0</v>
          </cell>
          <cell r="L175">
            <v>0</v>
          </cell>
          <cell r="P175">
            <v>0</v>
          </cell>
          <cell r="R175">
            <v>0</v>
          </cell>
        </row>
        <row r="176">
          <cell r="A176">
            <v>2357</v>
          </cell>
          <cell r="B176">
            <v>2357</v>
          </cell>
          <cell r="C176">
            <v>44061</v>
          </cell>
          <cell r="D176">
            <v>44092</v>
          </cell>
          <cell r="F176">
            <v>57600</v>
          </cell>
          <cell r="G176" t="str">
            <v>NO RADICADA</v>
          </cell>
          <cell r="H176">
            <v>57600</v>
          </cell>
          <cell r="K176">
            <v>0</v>
          </cell>
          <cell r="L176">
            <v>0</v>
          </cell>
          <cell r="P176">
            <v>0</v>
          </cell>
          <cell r="R176">
            <v>0</v>
          </cell>
        </row>
      </sheetData>
      <sheetData sheetId="2"/>
      <sheetData sheetId="3">
        <row r="6">
          <cell r="H6" t="str">
            <v>EMPRESA SOCIAL DEL ESTADO HOSPITAL PONEDERA</v>
          </cell>
        </row>
        <row r="9">
          <cell r="C9" t="str">
            <v>LUISA MATUTE ROMERO</v>
          </cell>
          <cell r="H9" t="str">
            <v>JULIO CESAR DE LOS REYES CABARCAS</v>
          </cell>
        </row>
        <row r="16">
          <cell r="F16">
            <v>44926</v>
          </cell>
        </row>
        <row r="241">
          <cell r="F241">
            <v>45070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5074366-B1E2-476A-A04E-742485C30DE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5074366-B1E2-476A-A04E-742485C30DE3}" id="{A2DB7477-AF8B-48EE-89A6-8D8C8B451636}">
    <text>SUAMTORIA DE GIRO DIRECTO Y ESFUERZO PROPIO</text>
  </threadedComment>
  <threadedComment ref="K8" dT="2020-08-04T16:00:44.11" personId="{25074366-B1E2-476A-A04E-742485C30DE3}" id="{554CE131-039C-4E8D-A019-0BCB51658C07}">
    <text>SUMATORIA DE PAGOS (DESCUENTOS ,TESORERIA,EMBARGOS)</text>
  </threadedComment>
  <threadedComment ref="R8" dT="2020-08-04T15:59:07.94" personId="{25074366-B1E2-476A-A04E-742485C30DE3}" id="{85E65EAC-CF2F-465F-83B8-1FCEA8326EB1}">
    <text>SUMATORIA DE VALORES (PRESCRITAS SALDO DE FACTURAS DE CONTRATO LIQUIDADOS Y OTROS CONCEPTOS (N/A NO RADICADAS)</text>
  </threadedComment>
  <threadedComment ref="X8" dT="2020-08-04T15:55:33.73" personId="{25074366-B1E2-476A-A04E-742485C30DE3}" id="{E5E24505-95A6-4531-87AB-FA00B4CBA40B}">
    <text>SUMATORIA DE LOS VALORES DE GLOSAS LEGALIZADAS Y GLOSAS POR CONCILIAR</text>
  </threadedComment>
  <threadedComment ref="AC8" dT="2020-08-04T15:56:24.52" personId="{25074366-B1E2-476A-A04E-742485C30DE3}" id="{47BDA477-CB97-4D54-8FA6-A1E96F70C99D}">
    <text>VALRO INDIVIDUAL DE LA GLOSAS LEGALIZADA</text>
  </threadedComment>
  <threadedComment ref="AE8" dT="2020-08-04T15:56:04.49" personId="{25074366-B1E2-476A-A04E-742485C30DE3}" id="{3CA18E0E-673B-4A98-9776-D67BDE384C7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CD844-E6D3-4BDE-AE94-1E010A5EA161}">
  <dimension ref="A1:AK192"/>
  <sheetViews>
    <sheetView tabSelected="1" topLeftCell="A178" zoomScale="85" zoomScaleNormal="85" workbookViewId="0">
      <selection activeCell="F182" sqref="F182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EMPRESA SOCIAL DEL ESTADO HOSPITAL PONEDERA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ANA'!F241</f>
        <v>45070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16288</v>
      </c>
      <c r="D9" s="23">
        <f>+[1]DEPURADO!B3</f>
        <v>16288</v>
      </c>
      <c r="E9" s="25">
        <f>+[1]DEPURADO!C3</f>
        <v>39535</v>
      </c>
      <c r="F9" s="26">
        <f>+IF([1]DEPURADO!D3&gt;1,[1]DEPURADO!D3," ")</f>
        <v>43189</v>
      </c>
      <c r="G9" s="27">
        <f>[1]DEPURADO!F3</f>
        <v>104992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104992</v>
      </c>
      <c r="L9" s="28">
        <v>0</v>
      </c>
      <c r="M9" s="28">
        <v>0</v>
      </c>
      <c r="N9" s="28">
        <f>+SUM(J9:M9)</f>
        <v>104992</v>
      </c>
      <c r="O9" s="28">
        <f>+G9-I9-N9</f>
        <v>0</v>
      </c>
      <c r="P9" s="24">
        <f>IF([1]DEPURADO!H3&gt;1,0,[1]DEPURADO!B3)</f>
        <v>16288</v>
      </c>
      <c r="Q9" s="30">
        <f>+IF(P9&gt;0,G9,0)</f>
        <v>104992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9160</v>
      </c>
      <c r="D10" s="23">
        <f>+[1]DEPURADO!B4</f>
        <v>9160</v>
      </c>
      <c r="E10" s="25">
        <f>+[1]DEPURADO!C4</f>
        <v>42215</v>
      </c>
      <c r="F10" s="26">
        <f>+IF([1]DEPURADO!D4&gt;1,[1]DEPURADO!D4," ")</f>
        <v>42328</v>
      </c>
      <c r="G10" s="27">
        <f>[1]DEPURADO!F4</f>
        <v>138525</v>
      </c>
      <c r="H10" s="28">
        <v>0</v>
      </c>
      <c r="I10" s="28">
        <f>+[1]DEPURADO!M4+[1]DEPURADO!N4</f>
        <v>0</v>
      </c>
      <c r="J10" s="28">
        <f>+[1]DEPURADO!R4</f>
        <v>138525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138525</v>
      </c>
      <c r="O10" s="28">
        <f>+G10-I10-N10</f>
        <v>0</v>
      </c>
      <c r="P10" s="24">
        <f>IF([1]DEPURADO!H4&gt;1,0,[1]DEPURADO!B4)</f>
        <v>9160</v>
      </c>
      <c r="Q10" s="30">
        <f>+IF(P10&gt;0,G10,0)</f>
        <v>138525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9166</v>
      </c>
      <c r="D11" s="23">
        <f>+[1]DEPURADO!B5</f>
        <v>9166</v>
      </c>
      <c r="E11" s="25">
        <f>+[1]DEPURADO!C5</f>
        <v>42205</v>
      </c>
      <c r="F11" s="26">
        <f>+IF([1]DEPURADO!D5&gt;1,[1]DEPURADO!D5," ")</f>
        <v>42328</v>
      </c>
      <c r="G11" s="27">
        <f>[1]DEPURADO!F5</f>
        <v>154925</v>
      </c>
      <c r="H11" s="28">
        <v>0</v>
      </c>
      <c r="I11" s="28">
        <f>+[1]DEPURADO!M5+[1]DEPURADO!N5</f>
        <v>0</v>
      </c>
      <c r="J11" s="28">
        <f>+[1]DEPURADO!R5</f>
        <v>154925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154925</v>
      </c>
      <c r="O11" s="28">
        <f>+G11-I11-N11</f>
        <v>0</v>
      </c>
      <c r="P11" s="24">
        <f>IF([1]DEPURADO!H5&gt;1,0,[1]DEPURADO!B5)</f>
        <v>9166</v>
      </c>
      <c r="Q11" s="30">
        <f>+IF(P11&gt;0,G11,0)</f>
        <v>154925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9122</v>
      </c>
      <c r="D12" s="23">
        <f>+[1]DEPURADO!B6</f>
        <v>9122</v>
      </c>
      <c r="E12" s="25">
        <f>+[1]DEPURADO!C6</f>
        <v>42210</v>
      </c>
      <c r="F12" s="26">
        <f>+IF([1]DEPURADO!D6&gt;1,[1]DEPURADO!D6," ")</f>
        <v>42328</v>
      </c>
      <c r="G12" s="27">
        <f>[1]DEPURADO!F6</f>
        <v>232995</v>
      </c>
      <c r="H12" s="28">
        <v>0</v>
      </c>
      <c r="I12" s="28">
        <f>+[1]DEPURADO!M6+[1]DEPURADO!N6</f>
        <v>0</v>
      </c>
      <c r="J12" s="28">
        <f>+[1]DEPURADO!R6</f>
        <v>232995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232995</v>
      </c>
      <c r="O12" s="28">
        <f>+G12-I12-N12</f>
        <v>0</v>
      </c>
      <c r="P12" s="24">
        <f>IF([1]DEPURADO!H6&gt;1,0,[1]DEPURADO!B6)</f>
        <v>9122</v>
      </c>
      <c r="Q12" s="30">
        <f>+IF(P12&gt;0,G12,0)</f>
        <v>232995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9036</v>
      </c>
      <c r="D13" s="23">
        <f>+[1]DEPURADO!B7</f>
        <v>9036</v>
      </c>
      <c r="E13" s="25">
        <f>+[1]DEPURADO!C7</f>
        <v>42194</v>
      </c>
      <c r="F13" s="26">
        <f>+IF([1]DEPURADO!D7&gt;1,[1]DEPURADO!D7," ")</f>
        <v>42328</v>
      </c>
      <c r="G13" s="27">
        <f>[1]DEPURADO!F7</f>
        <v>69560</v>
      </c>
      <c r="H13" s="28">
        <v>0</v>
      </c>
      <c r="I13" s="28">
        <f>+[1]DEPURADO!M7+[1]DEPURADO!N7</f>
        <v>0</v>
      </c>
      <c r="J13" s="28">
        <f>+[1]DEPURADO!R7</f>
        <v>69560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69560</v>
      </c>
      <c r="O13" s="28">
        <f t="shared" ref="O13:O76" si="2">+G13-I13-N13</f>
        <v>0</v>
      </c>
      <c r="P13" s="24">
        <f>IF([1]DEPURADO!H7&gt;1,0,[1]DEPURADO!B7)</f>
        <v>9036</v>
      </c>
      <c r="Q13" s="30">
        <f t="shared" ref="Q13:Q76" si="3">+IF(P13&gt;0,G13,0)</f>
        <v>69560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9171</v>
      </c>
      <c r="D14" s="23">
        <f>+[1]DEPURADO!B8</f>
        <v>9171</v>
      </c>
      <c r="E14" s="25">
        <f>+[1]DEPURADO!C8</f>
        <v>42222</v>
      </c>
      <c r="F14" s="26">
        <f>+IF([1]DEPURADO!D8&gt;1,[1]DEPURADO!D8," ")</f>
        <v>42328</v>
      </c>
      <c r="G14" s="27">
        <f>[1]DEPURADO!F8</f>
        <v>147125</v>
      </c>
      <c r="H14" s="28">
        <v>0</v>
      </c>
      <c r="I14" s="28">
        <f>+[1]DEPURADO!M8+[1]DEPURADO!N8</f>
        <v>0</v>
      </c>
      <c r="J14" s="28">
        <f>+[1]DEPURADO!R8</f>
        <v>147125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147125</v>
      </c>
      <c r="O14" s="28">
        <f t="shared" si="2"/>
        <v>0</v>
      </c>
      <c r="P14" s="24">
        <f>IF([1]DEPURADO!H8&gt;1,0,[1]DEPURADO!B8)</f>
        <v>9171</v>
      </c>
      <c r="Q14" s="30">
        <f t="shared" si="3"/>
        <v>147125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9315</v>
      </c>
      <c r="D15" s="23">
        <f>+[1]DEPURADO!B9</f>
        <v>9315</v>
      </c>
      <c r="E15" s="25">
        <f>+[1]DEPURADO!C9</f>
        <v>42254</v>
      </c>
      <c r="F15" s="26">
        <f>+IF([1]DEPURADO!D9&gt;1,[1]DEPURADO!D9," ")</f>
        <v>42328</v>
      </c>
      <c r="G15" s="27">
        <f>[1]DEPURADO!F9</f>
        <v>107334</v>
      </c>
      <c r="H15" s="28">
        <v>0</v>
      </c>
      <c r="I15" s="28">
        <f>+[1]DEPURADO!M9+[1]DEPURADO!N9</f>
        <v>0</v>
      </c>
      <c r="J15" s="28">
        <f>+[1]DEPURADO!R9</f>
        <v>107334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107334</v>
      </c>
      <c r="O15" s="28">
        <f t="shared" si="2"/>
        <v>0</v>
      </c>
      <c r="P15" s="24">
        <f>IF([1]DEPURADO!H9&gt;1,0,[1]DEPURADO!B9)</f>
        <v>9315</v>
      </c>
      <c r="Q15" s="30">
        <f t="shared" si="3"/>
        <v>107334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9426</v>
      </c>
      <c r="D16" s="23">
        <f>+[1]DEPURADO!B10</f>
        <v>9426</v>
      </c>
      <c r="E16" s="25">
        <f>+[1]DEPURADO!C10</f>
        <v>42272</v>
      </c>
      <c r="F16" s="26">
        <f>+IF([1]DEPURADO!D10&gt;1,[1]DEPURADO!D10," ")</f>
        <v>42328</v>
      </c>
      <c r="G16" s="27">
        <f>[1]DEPURADO!F10</f>
        <v>123620</v>
      </c>
      <c r="H16" s="28">
        <v>0</v>
      </c>
      <c r="I16" s="28">
        <f>+[1]DEPURADO!M10+[1]DEPURADO!N10</f>
        <v>0</v>
      </c>
      <c r="J16" s="28">
        <f>+[1]DEPURADO!R10</f>
        <v>123620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123620</v>
      </c>
      <c r="O16" s="28">
        <f t="shared" si="2"/>
        <v>0</v>
      </c>
      <c r="P16" s="24">
        <f>IF([1]DEPURADO!H10&gt;1,0,[1]DEPURADO!B10)</f>
        <v>9426</v>
      </c>
      <c r="Q16" s="30">
        <f t="shared" si="3"/>
        <v>123620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9425</v>
      </c>
      <c r="D17" s="23">
        <f>+[1]DEPURADO!B11</f>
        <v>9425</v>
      </c>
      <c r="E17" s="25">
        <f>+[1]DEPURADO!C11</f>
        <v>42270</v>
      </c>
      <c r="F17" s="26">
        <f>+IF([1]DEPURADO!D11&gt;1,[1]DEPURADO!D11," ")</f>
        <v>42328</v>
      </c>
      <c r="G17" s="27">
        <f>[1]DEPURADO!F11</f>
        <v>123734</v>
      </c>
      <c r="H17" s="28">
        <v>0</v>
      </c>
      <c r="I17" s="28">
        <f>+[1]DEPURADO!M11+[1]DEPURADO!N11</f>
        <v>0</v>
      </c>
      <c r="J17" s="28">
        <f>+[1]DEPURADO!R11</f>
        <v>123734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123734</v>
      </c>
      <c r="O17" s="28">
        <f t="shared" si="2"/>
        <v>0</v>
      </c>
      <c r="P17" s="24">
        <f>IF([1]DEPURADO!H11&gt;1,0,[1]DEPURADO!B11)</f>
        <v>9425</v>
      </c>
      <c r="Q17" s="30">
        <f t="shared" si="3"/>
        <v>123734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9435</v>
      </c>
      <c r="D18" s="23">
        <f>+[1]DEPURADO!B12</f>
        <v>9435</v>
      </c>
      <c r="E18" s="25">
        <f>+[1]DEPURADO!C12</f>
        <v>42275</v>
      </c>
      <c r="F18" s="26">
        <f>+IF([1]DEPURADO!D12&gt;1,[1]DEPURADO!D12," ")</f>
        <v>42328</v>
      </c>
      <c r="G18" s="27">
        <f>[1]DEPURADO!F12</f>
        <v>273883</v>
      </c>
      <c r="H18" s="28">
        <v>0</v>
      </c>
      <c r="I18" s="28">
        <f>+[1]DEPURADO!M12+[1]DEPURADO!N12</f>
        <v>0</v>
      </c>
      <c r="J18" s="28">
        <f>+[1]DEPURADO!R12</f>
        <v>273883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273883</v>
      </c>
      <c r="O18" s="28">
        <f t="shared" si="2"/>
        <v>0</v>
      </c>
      <c r="P18" s="24">
        <f>IF([1]DEPURADO!H12&gt;1,0,[1]DEPURADO!B12)</f>
        <v>9435</v>
      </c>
      <c r="Q18" s="30">
        <f t="shared" si="3"/>
        <v>273883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9306</v>
      </c>
      <c r="D19" s="23">
        <f>+[1]DEPURADO!B13</f>
        <v>9306</v>
      </c>
      <c r="E19" s="25">
        <f>+[1]DEPURADO!C13</f>
        <v>42250</v>
      </c>
      <c r="F19" s="26">
        <f>+IF([1]DEPURADO!D13&gt;1,[1]DEPURADO!D13," ")</f>
        <v>42328</v>
      </c>
      <c r="G19" s="27">
        <f>[1]DEPURADO!F13</f>
        <v>357718</v>
      </c>
      <c r="H19" s="28">
        <v>0</v>
      </c>
      <c r="I19" s="28">
        <f>+[1]DEPURADO!M13+[1]DEPURADO!N13</f>
        <v>0</v>
      </c>
      <c r="J19" s="28">
        <f>+[1]DEPURADO!R13</f>
        <v>357718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357718</v>
      </c>
      <c r="O19" s="28">
        <f t="shared" si="2"/>
        <v>0</v>
      </c>
      <c r="P19" s="24">
        <f>IF([1]DEPURADO!H13&gt;1,0,[1]DEPURADO!B13)</f>
        <v>9306</v>
      </c>
      <c r="Q19" s="30">
        <f t="shared" si="3"/>
        <v>357718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9430</v>
      </c>
      <c r="D20" s="23">
        <f>+[1]DEPURADO!B14</f>
        <v>9430</v>
      </c>
      <c r="E20" s="25">
        <f>+[1]DEPURADO!C14</f>
        <v>42273</v>
      </c>
      <c r="F20" s="26">
        <f>+IF([1]DEPURADO!D14&gt;1,[1]DEPURADO!D14," ")</f>
        <v>42328</v>
      </c>
      <c r="G20" s="27">
        <f>[1]DEPURADO!F14</f>
        <v>77802</v>
      </c>
      <c r="H20" s="28">
        <v>0</v>
      </c>
      <c r="I20" s="28">
        <f>+[1]DEPURADO!M14+[1]DEPURADO!N14</f>
        <v>0</v>
      </c>
      <c r="J20" s="28">
        <f>+[1]DEPURADO!R14</f>
        <v>77802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77802</v>
      </c>
      <c r="O20" s="28">
        <f t="shared" si="2"/>
        <v>0</v>
      </c>
      <c r="P20" s="24">
        <f>IF([1]DEPURADO!H14&gt;1,0,[1]DEPURADO!B14)</f>
        <v>9430</v>
      </c>
      <c r="Q20" s="30">
        <f t="shared" si="3"/>
        <v>77802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9347</v>
      </c>
      <c r="D21" s="23">
        <f>+[1]DEPURADO!B15</f>
        <v>9347</v>
      </c>
      <c r="E21" s="25">
        <f>+[1]DEPURADO!C15</f>
        <v>42286</v>
      </c>
      <c r="F21" s="26">
        <f>+IF([1]DEPURADO!D15&gt;1,[1]DEPURADO!D15," ")</f>
        <v>42328</v>
      </c>
      <c r="G21" s="27">
        <f>[1]DEPURADO!F15</f>
        <v>106434</v>
      </c>
      <c r="H21" s="28">
        <v>0</v>
      </c>
      <c r="I21" s="28">
        <f>+[1]DEPURADO!M15+[1]DEPURADO!N15</f>
        <v>0</v>
      </c>
      <c r="J21" s="28">
        <f>+[1]DEPURADO!R15</f>
        <v>106434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106434</v>
      </c>
      <c r="O21" s="28">
        <f t="shared" si="2"/>
        <v>0</v>
      </c>
      <c r="P21" s="24">
        <f>IF([1]DEPURADO!H15&gt;1,0,[1]DEPURADO!B15)</f>
        <v>9347</v>
      </c>
      <c r="Q21" s="30">
        <f t="shared" si="3"/>
        <v>106434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9573</v>
      </c>
      <c r="D22" s="23">
        <f>+[1]DEPURADO!B16</f>
        <v>9573</v>
      </c>
      <c r="E22" s="25">
        <f>+[1]DEPURADO!C16</f>
        <v>42305</v>
      </c>
      <c r="F22" s="26">
        <f>+IF([1]DEPURADO!D16&gt;1,[1]DEPURADO!D16," ")</f>
        <v>42328</v>
      </c>
      <c r="G22" s="27">
        <f>[1]DEPURADO!F16</f>
        <v>180366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180366</v>
      </c>
      <c r="P22" s="24">
        <f>IF([1]DEPURADO!H16&gt;1,0,[1]DEPURADO!B16)</f>
        <v>9573</v>
      </c>
      <c r="Q22" s="30">
        <f t="shared" si="3"/>
        <v>180366</v>
      </c>
      <c r="R22" s="31">
        <f t="shared" si="4"/>
        <v>0</v>
      </c>
      <c r="S22" s="31">
        <f>+[1]DEPURADO!J16</f>
        <v>180366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DEVUELTA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9591</v>
      </c>
      <c r="D23" s="23">
        <f>+[1]DEPURADO!B17</f>
        <v>9591</v>
      </c>
      <c r="E23" s="25">
        <f>+[1]DEPURADO!C17</f>
        <v>42306</v>
      </c>
      <c r="F23" s="26">
        <f>+IF([1]DEPURADO!D17&gt;1,[1]DEPURADO!D17," ")</f>
        <v>42328</v>
      </c>
      <c r="G23" s="27">
        <f>[1]DEPURADO!F17</f>
        <v>303107</v>
      </c>
      <c r="H23" s="28">
        <v>0</v>
      </c>
      <c r="I23" s="28">
        <f>+[1]DEPURADO!M17+[1]DEPURADO!N17</f>
        <v>0</v>
      </c>
      <c r="J23" s="28">
        <f>+[1]DEPURADO!R17</f>
        <v>303107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303107</v>
      </c>
      <c r="O23" s="28">
        <f t="shared" si="2"/>
        <v>0</v>
      </c>
      <c r="P23" s="24">
        <f>IF([1]DEPURADO!H17&gt;1,0,[1]DEPURADO!B17)</f>
        <v>9591</v>
      </c>
      <c r="Q23" s="30">
        <f t="shared" si="3"/>
        <v>303107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9645</v>
      </c>
      <c r="D24" s="23">
        <f>+[1]DEPURADO!B18</f>
        <v>9645</v>
      </c>
      <c r="E24" s="25">
        <f>+[1]DEPURADO!C18</f>
        <v>42317</v>
      </c>
      <c r="F24" s="26">
        <f>+IF([1]DEPURADO!D18&gt;1,[1]DEPURADO!D18," ")</f>
        <v>42353</v>
      </c>
      <c r="G24" s="27">
        <f>[1]DEPURADO!F18</f>
        <v>123934</v>
      </c>
      <c r="H24" s="28">
        <v>0</v>
      </c>
      <c r="I24" s="28">
        <f>+[1]DEPURADO!M18+[1]DEPURADO!N18</f>
        <v>0</v>
      </c>
      <c r="J24" s="28">
        <f>+[1]DEPURADO!R18</f>
        <v>123934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123934</v>
      </c>
      <c r="O24" s="28">
        <f t="shared" si="2"/>
        <v>0</v>
      </c>
      <c r="P24" s="24">
        <f>IF([1]DEPURADO!H18&gt;1,0,[1]DEPURADO!B18)</f>
        <v>9645</v>
      </c>
      <c r="Q24" s="30">
        <f t="shared" si="3"/>
        <v>123934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9710</v>
      </c>
      <c r="D25" s="23">
        <f>+[1]DEPURADO!B19</f>
        <v>9710</v>
      </c>
      <c r="E25" s="25">
        <f>+[1]DEPURADO!C19</f>
        <v>42335</v>
      </c>
      <c r="F25" s="26">
        <f>+IF([1]DEPURADO!D19&gt;1,[1]DEPURADO!D19," ")</f>
        <v>42353</v>
      </c>
      <c r="G25" s="27">
        <f>[1]DEPURADO!F19</f>
        <v>176694</v>
      </c>
      <c r="H25" s="28">
        <v>0</v>
      </c>
      <c r="I25" s="28">
        <f>+[1]DEPURADO!M19+[1]DEPURADO!N19</f>
        <v>0</v>
      </c>
      <c r="J25" s="28">
        <f>+[1]DEPURADO!R19</f>
        <v>176694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176694</v>
      </c>
      <c r="O25" s="28">
        <f t="shared" si="2"/>
        <v>0</v>
      </c>
      <c r="P25" s="24">
        <f>IF([1]DEPURADO!H19&gt;1,0,[1]DEPURADO!B19)</f>
        <v>9710</v>
      </c>
      <c r="Q25" s="30">
        <f t="shared" si="3"/>
        <v>176694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9730</v>
      </c>
      <c r="D26" s="23">
        <f>+[1]DEPURADO!B20</f>
        <v>9730</v>
      </c>
      <c r="E26" s="25">
        <f>+[1]DEPURADO!C20</f>
        <v>42338</v>
      </c>
      <c r="F26" s="26">
        <f>+IF([1]DEPURADO!D20&gt;1,[1]DEPURADO!D20," ")</f>
        <v>42387</v>
      </c>
      <c r="G26" s="27">
        <f>[1]DEPURADO!F20</f>
        <v>186566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186566</v>
      </c>
      <c r="P26" s="24">
        <f>IF([1]DEPURADO!H20&gt;1,0,[1]DEPURADO!B20)</f>
        <v>0</v>
      </c>
      <c r="Q26" s="30">
        <f t="shared" si="3"/>
        <v>0</v>
      </c>
      <c r="R26" s="31">
        <f t="shared" si="4"/>
        <v>186566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RADICADA- TERMINOS VENCIDOS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9534</v>
      </c>
      <c r="D27" s="23">
        <f>+[1]DEPURADO!B21</f>
        <v>9534</v>
      </c>
      <c r="E27" s="25">
        <f>+[1]DEPURADO!C21</f>
        <v>42325</v>
      </c>
      <c r="F27" s="26">
        <f>+IF([1]DEPURADO!D21&gt;1,[1]DEPURADO!D21," ")</f>
        <v>42353</v>
      </c>
      <c r="G27" s="27">
        <f>[1]DEPURADO!F21</f>
        <v>326910</v>
      </c>
      <c r="H27" s="28">
        <v>0</v>
      </c>
      <c r="I27" s="28">
        <f>+[1]DEPURADO!M21+[1]DEPURADO!N21</f>
        <v>0</v>
      </c>
      <c r="J27" s="28">
        <f>+[1]DEPURADO!R21</f>
        <v>326910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326910</v>
      </c>
      <c r="O27" s="28">
        <f t="shared" si="2"/>
        <v>0</v>
      </c>
      <c r="P27" s="24">
        <f>IF([1]DEPURADO!H21&gt;1,0,[1]DEPURADO!B21)</f>
        <v>9534</v>
      </c>
      <c r="Q27" s="30">
        <f t="shared" si="3"/>
        <v>326910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9767</v>
      </c>
      <c r="D28" s="23">
        <f>+[1]DEPURADO!B22</f>
        <v>9767</v>
      </c>
      <c r="E28" s="25">
        <f>+[1]DEPURADO!C22</f>
        <v>42344</v>
      </c>
      <c r="F28" s="26">
        <f>+IF([1]DEPURADO!D22&gt;1,[1]DEPURADO!D22," ")</f>
        <v>42387</v>
      </c>
      <c r="G28" s="27">
        <f>[1]DEPURADO!F22</f>
        <v>139570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139570</v>
      </c>
      <c r="P28" s="24">
        <f>IF([1]DEPURADO!H22&gt;1,0,[1]DEPURADO!B22)</f>
        <v>0</v>
      </c>
      <c r="Q28" s="30">
        <f t="shared" si="3"/>
        <v>0</v>
      </c>
      <c r="R28" s="31">
        <f t="shared" si="4"/>
        <v>139570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RADICADA- TERMINOS VENCIDOS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9845</v>
      </c>
      <c r="D29" s="23">
        <f>+[1]DEPURADO!B23</f>
        <v>9845</v>
      </c>
      <c r="E29" s="25">
        <f>+[1]DEPURADO!C23</f>
        <v>42366</v>
      </c>
      <c r="F29" s="26">
        <f>+IF([1]DEPURADO!D23&gt;1,[1]DEPURADO!D23," ")</f>
        <v>42387</v>
      </c>
      <c r="G29" s="27">
        <f>[1]DEPURADO!F23</f>
        <v>268875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268875</v>
      </c>
      <c r="P29" s="24">
        <f>IF([1]DEPURADO!H23&gt;1,0,[1]DEPURADO!B23)</f>
        <v>0</v>
      </c>
      <c r="Q29" s="30">
        <f t="shared" si="3"/>
        <v>0</v>
      </c>
      <c r="R29" s="31">
        <f t="shared" si="4"/>
        <v>268875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RADICADA- TERMINOS VENCIDOS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10039</v>
      </c>
      <c r="D30" s="23">
        <f>+[1]DEPURADO!B24</f>
        <v>10039</v>
      </c>
      <c r="E30" s="25">
        <f>+[1]DEPURADO!C24</f>
        <v>42401</v>
      </c>
      <c r="F30" s="26">
        <f>+IF([1]DEPURADO!D24&gt;1,[1]DEPURADO!D24," ")</f>
        <v>42447</v>
      </c>
      <c r="G30" s="27">
        <f>[1]DEPURADO!F24</f>
        <v>174911</v>
      </c>
      <c r="H30" s="28">
        <v>0</v>
      </c>
      <c r="I30" s="28">
        <f>+[1]DEPURADO!M24+[1]DEPURADO!N24</f>
        <v>0</v>
      </c>
      <c r="J30" s="28">
        <f>+[1]DEPURADO!R24</f>
        <v>174911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174911</v>
      </c>
      <c r="O30" s="28">
        <f t="shared" si="2"/>
        <v>0</v>
      </c>
      <c r="P30" s="24">
        <f>IF([1]DEPURADO!H24&gt;1,0,[1]DEPURADO!B24)</f>
        <v>10039</v>
      </c>
      <c r="Q30" s="30">
        <f t="shared" si="3"/>
        <v>174911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10434</v>
      </c>
      <c r="D31" s="23">
        <f>+[1]DEPURADO!B25</f>
        <v>10434</v>
      </c>
      <c r="E31" s="25">
        <f>+[1]DEPURADO!C25</f>
        <v>42460</v>
      </c>
      <c r="F31" s="26">
        <f>+IF([1]DEPURADO!D25&gt;1,[1]DEPURADO!D25," ")</f>
        <v>42479</v>
      </c>
      <c r="G31" s="27">
        <f>[1]DEPURADO!F25</f>
        <v>107927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107927</v>
      </c>
      <c r="P31" s="24">
        <f>IF([1]DEPURADO!H25&gt;1,0,[1]DEPURADO!B25)</f>
        <v>0</v>
      </c>
      <c r="Q31" s="30">
        <f t="shared" si="3"/>
        <v>0</v>
      </c>
      <c r="R31" s="31">
        <f t="shared" si="4"/>
        <v>107927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RADICADA- TERMINOS VENCIDOS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10333</v>
      </c>
      <c r="D32" s="23">
        <f>+[1]DEPURADO!B26</f>
        <v>10333</v>
      </c>
      <c r="E32" s="25">
        <f>+[1]DEPURADO!C26</f>
        <v>42447</v>
      </c>
      <c r="F32" s="26">
        <f>+IF([1]DEPURADO!D26&gt;1,[1]DEPURADO!D26," ")</f>
        <v>42479</v>
      </c>
      <c r="G32" s="27">
        <f>[1]DEPURADO!F26</f>
        <v>143970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143970</v>
      </c>
      <c r="P32" s="24">
        <f>IF([1]DEPURADO!H26&gt;1,0,[1]DEPURADO!B26)</f>
        <v>0</v>
      </c>
      <c r="Q32" s="30">
        <f t="shared" si="3"/>
        <v>0</v>
      </c>
      <c r="R32" s="31">
        <f t="shared" si="4"/>
        <v>143970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RADICADA- TERMINOS VENCIDOS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10437</v>
      </c>
      <c r="D33" s="23">
        <f>+[1]DEPURADO!B27</f>
        <v>10437</v>
      </c>
      <c r="E33" s="25">
        <f>+[1]DEPURADO!C27</f>
        <v>42454</v>
      </c>
      <c r="F33" s="26">
        <f>+IF([1]DEPURADO!D27&gt;1,[1]DEPURADO!D27," ")</f>
        <v>42479</v>
      </c>
      <c r="G33" s="27">
        <f>[1]DEPURADO!F27</f>
        <v>190440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190440</v>
      </c>
      <c r="P33" s="24">
        <f>IF([1]DEPURADO!H27&gt;1,0,[1]DEPURADO!B27)</f>
        <v>0</v>
      </c>
      <c r="Q33" s="30">
        <f t="shared" si="3"/>
        <v>0</v>
      </c>
      <c r="R33" s="31">
        <f t="shared" si="4"/>
        <v>190440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RADICADA- TERMINOS VENCIDOS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10292</v>
      </c>
      <c r="D34" s="23">
        <f>+[1]DEPURADO!B28</f>
        <v>10292</v>
      </c>
      <c r="E34" s="25">
        <f>+[1]DEPURADO!C28</f>
        <v>42443</v>
      </c>
      <c r="F34" s="26">
        <f>+IF([1]DEPURADO!D28&gt;1,[1]DEPURADO!D28," ")</f>
        <v>42479</v>
      </c>
      <c r="G34" s="27">
        <f>[1]DEPURADO!F28</f>
        <v>229171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229171</v>
      </c>
      <c r="P34" s="24">
        <f>IF([1]DEPURADO!H28&gt;1,0,[1]DEPURADO!B28)</f>
        <v>0</v>
      </c>
      <c r="Q34" s="30">
        <f t="shared" si="3"/>
        <v>0</v>
      </c>
      <c r="R34" s="31">
        <f t="shared" si="4"/>
        <v>229171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RADICADA- TERMINOS VENCIDOS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10436</v>
      </c>
      <c r="D35" s="23">
        <f>+[1]DEPURADO!B29</f>
        <v>10436</v>
      </c>
      <c r="E35" s="25">
        <f>+[1]DEPURADO!C29</f>
        <v>42460</v>
      </c>
      <c r="F35" s="26">
        <f>+IF([1]DEPURADO!D29&gt;1,[1]DEPURADO!D29," ")</f>
        <v>42479</v>
      </c>
      <c r="G35" s="27">
        <f>[1]DEPURADO!F29</f>
        <v>46096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46096</v>
      </c>
      <c r="P35" s="24">
        <f>IF([1]DEPURADO!H29&gt;1,0,[1]DEPURADO!B29)</f>
        <v>0</v>
      </c>
      <c r="Q35" s="30">
        <f t="shared" si="3"/>
        <v>0</v>
      </c>
      <c r="R35" s="31">
        <f t="shared" si="4"/>
        <v>46096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RADICADA- TERMINOS VENCIDOS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10513</v>
      </c>
      <c r="D36" s="23">
        <f>+[1]DEPURADO!B30</f>
        <v>10513</v>
      </c>
      <c r="E36" s="25">
        <f>+[1]DEPURADO!C30</f>
        <v>42478</v>
      </c>
      <c r="F36" s="26">
        <f>+IF([1]DEPURADO!D30&gt;1,[1]DEPURADO!D30," ")</f>
        <v>42502</v>
      </c>
      <c r="G36" s="27">
        <f>[1]DEPURADO!F30</f>
        <v>111534</v>
      </c>
      <c r="H36" s="28">
        <v>0</v>
      </c>
      <c r="I36" s="28">
        <f>+[1]DEPURADO!M30+[1]DEPURADO!N30</f>
        <v>0</v>
      </c>
      <c r="J36" s="28">
        <f>+[1]DEPURADO!R30</f>
        <v>111534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111534</v>
      </c>
      <c r="O36" s="28">
        <f t="shared" si="2"/>
        <v>0</v>
      </c>
      <c r="P36" s="24">
        <f>IF([1]DEPURADO!H30&gt;1,0,[1]DEPURADO!B30)</f>
        <v>10513</v>
      </c>
      <c r="Q36" s="30">
        <f t="shared" si="3"/>
        <v>111534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10418</v>
      </c>
      <c r="D37" s="23">
        <f>+[1]DEPURADO!B31</f>
        <v>10418</v>
      </c>
      <c r="E37" s="25">
        <f>+[1]DEPURADO!C31</f>
        <v>42464</v>
      </c>
      <c r="F37" s="26">
        <f>+IF([1]DEPURADO!D31&gt;1,[1]DEPURADO!D31," ")</f>
        <v>42502</v>
      </c>
      <c r="G37" s="27">
        <f>[1]DEPURADO!F31</f>
        <v>113934</v>
      </c>
      <c r="H37" s="28">
        <v>0</v>
      </c>
      <c r="I37" s="28">
        <f>+[1]DEPURADO!M31+[1]DEPURADO!N31</f>
        <v>0</v>
      </c>
      <c r="J37" s="28">
        <f>+[1]DEPURADO!R31</f>
        <v>113934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113934</v>
      </c>
      <c r="O37" s="28">
        <f t="shared" si="2"/>
        <v>0</v>
      </c>
      <c r="P37" s="24">
        <f>IF([1]DEPURADO!H31&gt;1,0,[1]DEPURADO!B31)</f>
        <v>10418</v>
      </c>
      <c r="Q37" s="30">
        <f t="shared" si="3"/>
        <v>113934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10505</v>
      </c>
      <c r="D38" s="23">
        <f>+[1]DEPURADO!B32</f>
        <v>10505</v>
      </c>
      <c r="E38" s="25">
        <f>+[1]DEPURADO!C32</f>
        <v>42476</v>
      </c>
      <c r="F38" s="26">
        <f>+IF([1]DEPURADO!D32&gt;1,[1]DEPURADO!D32," ")</f>
        <v>42502</v>
      </c>
      <c r="G38" s="27">
        <f>[1]DEPURADO!F32</f>
        <v>148525</v>
      </c>
      <c r="H38" s="28">
        <v>0</v>
      </c>
      <c r="I38" s="28">
        <f>+[1]DEPURADO!M32+[1]DEPURADO!N32</f>
        <v>0</v>
      </c>
      <c r="J38" s="28">
        <f>+[1]DEPURADO!R32</f>
        <v>148525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148525</v>
      </c>
      <c r="O38" s="28">
        <f t="shared" si="2"/>
        <v>0</v>
      </c>
      <c r="P38" s="24">
        <f>IF([1]DEPURADO!H32&gt;1,0,[1]DEPURADO!B32)</f>
        <v>10505</v>
      </c>
      <c r="Q38" s="30">
        <f t="shared" si="3"/>
        <v>148525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10515</v>
      </c>
      <c r="D39" s="23">
        <f>+[1]DEPURADO!B33</f>
        <v>10515</v>
      </c>
      <c r="E39" s="25">
        <f>+[1]DEPURADO!C33</f>
        <v>42478</v>
      </c>
      <c r="F39" s="26">
        <f>+IF([1]DEPURADO!D33&gt;1,[1]DEPURADO!D33," ")</f>
        <v>42502</v>
      </c>
      <c r="G39" s="27">
        <f>[1]DEPURADO!F33</f>
        <v>186761</v>
      </c>
      <c r="H39" s="28">
        <v>0</v>
      </c>
      <c r="I39" s="28">
        <f>+[1]DEPURADO!M33+[1]DEPURADO!N33</f>
        <v>0</v>
      </c>
      <c r="J39" s="28">
        <f>+[1]DEPURADO!R33</f>
        <v>186761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186761</v>
      </c>
      <c r="O39" s="28">
        <f t="shared" si="2"/>
        <v>0</v>
      </c>
      <c r="P39" s="24">
        <f>IF([1]DEPURADO!H33&gt;1,0,[1]DEPURADO!B33)</f>
        <v>10515</v>
      </c>
      <c r="Q39" s="30">
        <f t="shared" si="3"/>
        <v>186761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10553</v>
      </c>
      <c r="D40" s="23">
        <f>+[1]DEPURADO!B34</f>
        <v>10553</v>
      </c>
      <c r="E40" s="25">
        <f>+[1]DEPURADO!C34</f>
        <v>42467</v>
      </c>
      <c r="F40" s="26">
        <f>+IF([1]DEPURADO!D34&gt;1,[1]DEPURADO!D34," ")</f>
        <v>42502</v>
      </c>
      <c r="G40" s="27">
        <f>[1]DEPURADO!F34</f>
        <v>188656</v>
      </c>
      <c r="H40" s="28">
        <v>0</v>
      </c>
      <c r="I40" s="28">
        <f>+[1]DEPURADO!M34+[1]DEPURADO!N34</f>
        <v>0</v>
      </c>
      <c r="J40" s="28">
        <f>+[1]DEPURADO!R34</f>
        <v>188656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188656</v>
      </c>
      <c r="O40" s="28">
        <f t="shared" si="2"/>
        <v>0</v>
      </c>
      <c r="P40" s="24">
        <f>IF([1]DEPURADO!H34&gt;1,0,[1]DEPURADO!B34)</f>
        <v>10553</v>
      </c>
      <c r="Q40" s="30">
        <f t="shared" si="3"/>
        <v>188656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10379</v>
      </c>
      <c r="D41" s="23">
        <f>+[1]DEPURADO!B35</f>
        <v>10379</v>
      </c>
      <c r="E41" s="25">
        <f>+[1]DEPURADO!C35</f>
        <v>42461</v>
      </c>
      <c r="F41" s="26">
        <f>+IF([1]DEPURADO!D35&gt;1,[1]DEPURADO!D35," ")</f>
        <v>42502</v>
      </c>
      <c r="G41" s="27">
        <f>[1]DEPURADO!F35</f>
        <v>238362</v>
      </c>
      <c r="H41" s="28">
        <v>0</v>
      </c>
      <c r="I41" s="28">
        <f>+[1]DEPURADO!M35+[1]DEPURADO!N35</f>
        <v>0</v>
      </c>
      <c r="J41" s="28">
        <f>+[1]DEPURADO!R35</f>
        <v>238362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238362</v>
      </c>
      <c r="O41" s="28">
        <f t="shared" si="2"/>
        <v>0</v>
      </c>
      <c r="P41" s="24">
        <f>IF([1]DEPURADO!H35&gt;1,0,[1]DEPURADO!B35)</f>
        <v>10379</v>
      </c>
      <c r="Q41" s="30">
        <f t="shared" si="3"/>
        <v>238362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10848</v>
      </c>
      <c r="D42" s="23">
        <f>+[1]DEPURADO!B36</f>
        <v>10848</v>
      </c>
      <c r="E42" s="25">
        <f>+[1]DEPURADO!C36</f>
        <v>42524</v>
      </c>
      <c r="F42" s="26">
        <f>+IF([1]DEPURADO!D36&gt;1,[1]DEPURADO!D36," ")</f>
        <v>42564</v>
      </c>
      <c r="G42" s="27">
        <f>[1]DEPURADO!F36</f>
        <v>177411</v>
      </c>
      <c r="H42" s="28">
        <v>0</v>
      </c>
      <c r="I42" s="28">
        <f>+[1]DEPURADO!M36+[1]DEPURADO!N36</f>
        <v>0</v>
      </c>
      <c r="J42" s="28">
        <f>+[1]DEPURADO!R36</f>
        <v>177411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177411</v>
      </c>
      <c r="O42" s="28">
        <f t="shared" si="2"/>
        <v>0</v>
      </c>
      <c r="P42" s="24">
        <f>IF([1]DEPURADO!H36&gt;1,0,[1]DEPURADO!B36)</f>
        <v>10848</v>
      </c>
      <c r="Q42" s="30">
        <f t="shared" si="3"/>
        <v>177411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10974</v>
      </c>
      <c r="D43" s="23">
        <f>+[1]DEPURADO!B37</f>
        <v>10974</v>
      </c>
      <c r="E43" s="25">
        <f>+[1]DEPURADO!C37</f>
        <v>42550</v>
      </c>
      <c r="F43" s="26">
        <f>+IF([1]DEPURADO!D37&gt;1,[1]DEPURADO!D37," ")</f>
        <v>42564</v>
      </c>
      <c r="G43" s="27">
        <f>[1]DEPURADO!F37</f>
        <v>188497</v>
      </c>
      <c r="H43" s="28">
        <v>0</v>
      </c>
      <c r="I43" s="28">
        <f>+[1]DEPURADO!M37+[1]DEPURADO!N37</f>
        <v>0</v>
      </c>
      <c r="J43" s="28">
        <f>+[1]DEPURADO!R37</f>
        <v>188497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188497</v>
      </c>
      <c r="O43" s="28">
        <f t="shared" si="2"/>
        <v>0</v>
      </c>
      <c r="P43" s="24">
        <f>IF([1]DEPURADO!H37&gt;1,0,[1]DEPURADO!B37)</f>
        <v>10974</v>
      </c>
      <c r="Q43" s="30">
        <f t="shared" si="3"/>
        <v>188497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11070</v>
      </c>
      <c r="D44" s="23">
        <f>+[1]DEPURADO!B38</f>
        <v>11070</v>
      </c>
      <c r="E44" s="25">
        <f>+[1]DEPURADO!C38</f>
        <v>42558</v>
      </c>
      <c r="F44" s="26">
        <f>+IF([1]DEPURADO!D38&gt;1,[1]DEPURADO!D38," ")</f>
        <v>42586</v>
      </c>
      <c r="G44" s="27">
        <f>[1]DEPURADO!F38</f>
        <v>139520</v>
      </c>
      <c r="H44" s="28">
        <v>0</v>
      </c>
      <c r="I44" s="28">
        <f>+[1]DEPURADO!M38+[1]DEPURADO!N38</f>
        <v>0</v>
      </c>
      <c r="J44" s="28">
        <f>+[1]DEPURADO!R38</f>
        <v>139520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139520</v>
      </c>
      <c r="O44" s="28">
        <f t="shared" si="2"/>
        <v>0</v>
      </c>
      <c r="P44" s="24">
        <f>IF([1]DEPURADO!H38&gt;1,0,[1]DEPURADO!B38)</f>
        <v>11070</v>
      </c>
      <c r="Q44" s="30">
        <f t="shared" si="3"/>
        <v>139520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11254</v>
      </c>
      <c r="D45" s="23">
        <f>+[1]DEPURADO!B39</f>
        <v>11254</v>
      </c>
      <c r="E45" s="25">
        <f>+[1]DEPURADO!C39</f>
        <v>42568</v>
      </c>
      <c r="F45" s="26">
        <f>+IF([1]DEPURADO!D39&gt;1,[1]DEPURADO!D39," ")</f>
        <v>42600</v>
      </c>
      <c r="G45" s="27">
        <f>[1]DEPURADO!F39</f>
        <v>179011</v>
      </c>
      <c r="H45" s="28">
        <v>0</v>
      </c>
      <c r="I45" s="28">
        <f>+[1]DEPURADO!M39+[1]DEPURADO!N39</f>
        <v>0</v>
      </c>
      <c r="J45" s="28">
        <f>+[1]DEPURADO!R39</f>
        <v>179011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179011</v>
      </c>
      <c r="O45" s="28">
        <f t="shared" si="2"/>
        <v>0</v>
      </c>
      <c r="P45" s="24">
        <f>IF([1]DEPURADO!H39&gt;1,0,[1]DEPURADO!B39)</f>
        <v>11254</v>
      </c>
      <c r="Q45" s="30">
        <f t="shared" si="3"/>
        <v>179011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11212</v>
      </c>
      <c r="D46" s="23">
        <f>+[1]DEPURADO!B40</f>
        <v>11212</v>
      </c>
      <c r="E46" s="25">
        <f>+[1]DEPURADO!C40</f>
        <v>42553</v>
      </c>
      <c r="F46" s="26">
        <f>+IF([1]DEPURADO!D40&gt;1,[1]DEPURADO!D40," ")</f>
        <v>42586</v>
      </c>
      <c r="G46" s="27">
        <f>[1]DEPURADO!F40</f>
        <v>239472</v>
      </c>
      <c r="H46" s="28">
        <v>0</v>
      </c>
      <c r="I46" s="28">
        <f>+[1]DEPURADO!M40+[1]DEPURADO!N40</f>
        <v>0</v>
      </c>
      <c r="J46" s="28">
        <f>+[1]DEPURADO!R40</f>
        <v>239472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239472</v>
      </c>
      <c r="O46" s="28">
        <f t="shared" si="2"/>
        <v>0</v>
      </c>
      <c r="P46" s="24">
        <f>IF([1]DEPURADO!H40&gt;1,0,[1]DEPURADO!B40)</f>
        <v>11212</v>
      </c>
      <c r="Q46" s="30">
        <f t="shared" si="3"/>
        <v>239472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11186</v>
      </c>
      <c r="D47" s="23">
        <f>+[1]DEPURADO!B41</f>
        <v>11186</v>
      </c>
      <c r="E47" s="25">
        <f>+[1]DEPURADO!C41</f>
        <v>42575</v>
      </c>
      <c r="F47" s="26">
        <f>+IF([1]DEPURADO!D41&gt;1,[1]DEPURADO!D41," ")</f>
        <v>42586</v>
      </c>
      <c r="G47" s="27">
        <f>[1]DEPURADO!F41</f>
        <v>79070</v>
      </c>
      <c r="H47" s="28">
        <v>0</v>
      </c>
      <c r="I47" s="28">
        <f>+[1]DEPURADO!M41+[1]DEPURADO!N41</f>
        <v>0</v>
      </c>
      <c r="J47" s="28">
        <f>+[1]DEPURADO!R41</f>
        <v>79070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79070</v>
      </c>
      <c r="O47" s="28">
        <f t="shared" si="2"/>
        <v>0</v>
      </c>
      <c r="P47" s="24">
        <f>IF([1]DEPURADO!H41&gt;1,0,[1]DEPURADO!B41)</f>
        <v>11186</v>
      </c>
      <c r="Q47" s="30">
        <f t="shared" si="3"/>
        <v>79070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11298</v>
      </c>
      <c r="D48" s="23">
        <f>+[1]DEPURADO!B42</f>
        <v>11298</v>
      </c>
      <c r="E48" s="25">
        <f>+[1]DEPURADO!C42</f>
        <v>42594</v>
      </c>
      <c r="F48" s="26">
        <f>+IF([1]DEPURADO!D42&gt;1,[1]DEPURADO!D42," ")</f>
        <v>42627</v>
      </c>
      <c r="G48" s="27">
        <f>[1]DEPURADO!F42</f>
        <v>111992</v>
      </c>
      <c r="H48" s="28">
        <v>0</v>
      </c>
      <c r="I48" s="28">
        <f>+[1]DEPURADO!M42+[1]DEPURADO!N42</f>
        <v>0</v>
      </c>
      <c r="J48" s="28">
        <f>+[1]DEPURADO!R42</f>
        <v>111992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111992</v>
      </c>
      <c r="O48" s="28">
        <f t="shared" si="2"/>
        <v>0</v>
      </c>
      <c r="P48" s="24">
        <f>IF([1]DEPURADO!H42&gt;1,0,[1]DEPURADO!B42)</f>
        <v>11298</v>
      </c>
      <c r="Q48" s="30">
        <f t="shared" si="3"/>
        <v>111992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11412</v>
      </c>
      <c r="D49" s="23">
        <f>+[1]DEPURADO!B43</f>
        <v>11412</v>
      </c>
      <c r="E49" s="25">
        <f>+[1]DEPURADO!C43</f>
        <v>42609</v>
      </c>
      <c r="F49" s="26">
        <f>+IF([1]DEPURADO!D43&gt;1,[1]DEPURADO!D43," ")</f>
        <v>42627</v>
      </c>
      <c r="G49" s="27">
        <f>[1]DEPURADO!F43</f>
        <v>169052</v>
      </c>
      <c r="H49" s="28">
        <v>0</v>
      </c>
      <c r="I49" s="28">
        <f>+[1]DEPURADO!M43+[1]DEPURADO!N43</f>
        <v>0</v>
      </c>
      <c r="J49" s="28">
        <f>+[1]DEPURADO!R43</f>
        <v>169052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169052</v>
      </c>
      <c r="O49" s="28">
        <f t="shared" si="2"/>
        <v>0</v>
      </c>
      <c r="P49" s="24">
        <f>IF([1]DEPURADO!H43&gt;1,0,[1]DEPURADO!B43)</f>
        <v>11412</v>
      </c>
      <c r="Q49" s="30">
        <f t="shared" si="3"/>
        <v>169052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11446</v>
      </c>
      <c r="D50" s="23">
        <f>+[1]DEPURADO!B44</f>
        <v>11446</v>
      </c>
      <c r="E50" s="25">
        <f>+[1]DEPURADO!C44</f>
        <v>42590</v>
      </c>
      <c r="F50" s="26">
        <f>+IF([1]DEPURADO!D44&gt;1,[1]DEPURADO!D44," ")</f>
        <v>42653</v>
      </c>
      <c r="G50" s="27">
        <f>[1]DEPURADO!F44</f>
        <v>199164</v>
      </c>
      <c r="H50" s="28">
        <v>0</v>
      </c>
      <c r="I50" s="28">
        <f>+[1]DEPURADO!M44+[1]DEPURADO!N44</f>
        <v>0</v>
      </c>
      <c r="J50" s="28">
        <f>+[1]DEPURADO!R44</f>
        <v>199164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199164</v>
      </c>
      <c r="O50" s="28">
        <f t="shared" si="2"/>
        <v>0</v>
      </c>
      <c r="P50" s="24">
        <f>IF([1]DEPURADO!H44&gt;1,0,[1]DEPURADO!B44)</f>
        <v>11446</v>
      </c>
      <c r="Q50" s="30">
        <f t="shared" si="3"/>
        <v>199164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11378</v>
      </c>
      <c r="D51" s="23">
        <f>+[1]DEPURADO!B45</f>
        <v>11378</v>
      </c>
      <c r="E51" s="25">
        <f>+[1]DEPURADO!C45</f>
        <v>42607</v>
      </c>
      <c r="F51" s="26">
        <f>+IF([1]DEPURADO!D45&gt;1,[1]DEPURADO!D45," ")</f>
        <v>42627</v>
      </c>
      <c r="G51" s="27">
        <f>[1]DEPURADO!F45</f>
        <v>201581</v>
      </c>
      <c r="H51" s="28">
        <v>0</v>
      </c>
      <c r="I51" s="28">
        <f>+[1]DEPURADO!M45+[1]DEPURADO!N45</f>
        <v>0</v>
      </c>
      <c r="J51" s="28">
        <f>+[1]DEPURADO!R45</f>
        <v>201581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201581</v>
      </c>
      <c r="O51" s="28">
        <f t="shared" si="2"/>
        <v>0</v>
      </c>
      <c r="P51" s="24">
        <f>IF([1]DEPURADO!H45&gt;1,0,[1]DEPURADO!B45)</f>
        <v>11378</v>
      </c>
      <c r="Q51" s="30">
        <f t="shared" si="3"/>
        <v>201581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CANCELADA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11479</v>
      </c>
      <c r="D52" s="23">
        <f>+[1]DEPURADO!B46</f>
        <v>11479</v>
      </c>
      <c r="E52" s="25">
        <f>+[1]DEPURADO!C46</f>
        <v>42627</v>
      </c>
      <c r="F52" s="26">
        <f>+IF([1]DEPURADO!D46&gt;1,[1]DEPURADO!D46," ")</f>
        <v>42653</v>
      </c>
      <c r="G52" s="27">
        <f>[1]DEPURADO!F46</f>
        <v>100162</v>
      </c>
      <c r="H52" s="28">
        <v>0</v>
      </c>
      <c r="I52" s="28">
        <f>+[1]DEPURADO!M46+[1]DEPURADO!N46</f>
        <v>0</v>
      </c>
      <c r="J52" s="28">
        <f>+[1]DEPURADO!R46</f>
        <v>100162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100162</v>
      </c>
      <c r="O52" s="28">
        <f t="shared" si="2"/>
        <v>0</v>
      </c>
      <c r="P52" s="24">
        <f>IF([1]DEPURADO!H46&gt;1,0,[1]DEPURADO!B46)</f>
        <v>11479</v>
      </c>
      <c r="Q52" s="30">
        <f t="shared" si="3"/>
        <v>100162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11266</v>
      </c>
      <c r="D53" s="23">
        <f>+[1]DEPURADO!B47</f>
        <v>11266</v>
      </c>
      <c r="E53" s="25">
        <f>+[1]DEPURADO!C47</f>
        <v>42628</v>
      </c>
      <c r="F53" s="26">
        <f>+IF([1]DEPURADO!D47&gt;1,[1]DEPURADO!D47," ")</f>
        <v>42653</v>
      </c>
      <c r="G53" s="27">
        <f>[1]DEPURADO!F47</f>
        <v>1302284</v>
      </c>
      <c r="H53" s="28">
        <v>0</v>
      </c>
      <c r="I53" s="28">
        <f>+[1]DEPURADO!M47+[1]DEPURADO!N47</f>
        <v>0</v>
      </c>
      <c r="J53" s="28">
        <f>+[1]DEPURADO!R47</f>
        <v>1302284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1302284</v>
      </c>
      <c r="O53" s="28">
        <f t="shared" si="2"/>
        <v>0</v>
      </c>
      <c r="P53" s="24">
        <f>IF([1]DEPURADO!H47&gt;1,0,[1]DEPURADO!B47)</f>
        <v>11266</v>
      </c>
      <c r="Q53" s="30">
        <f t="shared" si="3"/>
        <v>1302284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11533</v>
      </c>
      <c r="D54" s="23">
        <f>+[1]DEPURADO!B48</f>
        <v>11533</v>
      </c>
      <c r="E54" s="25">
        <f>+[1]DEPURADO!C48</f>
        <v>42636</v>
      </c>
      <c r="F54" s="26">
        <f>+IF([1]DEPURADO!D48&gt;1,[1]DEPURADO!D48," ")</f>
        <v>42653</v>
      </c>
      <c r="G54" s="27">
        <f>[1]DEPURADO!F48</f>
        <v>137716</v>
      </c>
      <c r="H54" s="28">
        <v>0</v>
      </c>
      <c r="I54" s="28">
        <f>+[1]DEPURADO!M48+[1]DEPURADO!N48</f>
        <v>0</v>
      </c>
      <c r="J54" s="28">
        <f>+[1]DEPURADO!R48</f>
        <v>137716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137716</v>
      </c>
      <c r="O54" s="28">
        <f t="shared" si="2"/>
        <v>0</v>
      </c>
      <c r="P54" s="24">
        <f>IF([1]DEPURADO!H48&gt;1,0,[1]DEPURADO!B48)</f>
        <v>11533</v>
      </c>
      <c r="Q54" s="30">
        <f t="shared" si="3"/>
        <v>137716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CANCELADA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11585</v>
      </c>
      <c r="D55" s="23">
        <f>+[1]DEPURADO!B49</f>
        <v>11585</v>
      </c>
      <c r="E55" s="25">
        <f>+[1]DEPURADO!C49</f>
        <v>42621</v>
      </c>
      <c r="F55" s="26">
        <f>+IF([1]DEPURADO!D49&gt;1,[1]DEPURADO!D49," ")</f>
        <v>42653</v>
      </c>
      <c r="G55" s="27">
        <f>[1]DEPURADO!F49</f>
        <v>148624</v>
      </c>
      <c r="H55" s="28">
        <v>0</v>
      </c>
      <c r="I55" s="28">
        <f>+[1]DEPURADO!M49+[1]DEPURADO!N49</f>
        <v>3</v>
      </c>
      <c r="J55" s="28">
        <f>+[1]DEPURADO!R49</f>
        <v>148621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148621</v>
      </c>
      <c r="O55" s="28">
        <f t="shared" si="2"/>
        <v>0</v>
      </c>
      <c r="P55" s="24">
        <f>IF([1]DEPURADO!H49&gt;1,0,[1]DEPURADO!B49)</f>
        <v>11585</v>
      </c>
      <c r="Q55" s="30">
        <f t="shared" si="3"/>
        <v>148624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MAYOR VALOR COBRADO Y 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11601</v>
      </c>
      <c r="D56" s="23">
        <f>+[1]DEPURADO!B50</f>
        <v>11601</v>
      </c>
      <c r="E56" s="25">
        <f>+[1]DEPURADO!C50</f>
        <v>42614</v>
      </c>
      <c r="F56" s="26">
        <f>+IF([1]DEPURADO!D50&gt;1,[1]DEPURADO!D50," ")</f>
        <v>42653</v>
      </c>
      <c r="G56" s="27">
        <f>[1]DEPURADO!F50</f>
        <v>168952</v>
      </c>
      <c r="H56" s="28">
        <v>0</v>
      </c>
      <c r="I56" s="28">
        <f>+[1]DEPURADO!M50+[1]DEPURADO!N50</f>
        <v>0</v>
      </c>
      <c r="J56" s="28">
        <f>+[1]DEPURADO!R50</f>
        <v>168952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168952</v>
      </c>
      <c r="O56" s="28">
        <f t="shared" si="2"/>
        <v>0</v>
      </c>
      <c r="P56" s="24">
        <f>IF([1]DEPURADO!H50&gt;1,0,[1]DEPURADO!B50)</f>
        <v>11601</v>
      </c>
      <c r="Q56" s="30">
        <f t="shared" si="3"/>
        <v>168952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11584</v>
      </c>
      <c r="D57" s="23">
        <f>+[1]DEPURADO!B51</f>
        <v>11584</v>
      </c>
      <c r="E57" s="25">
        <f>+[1]DEPURADO!C51</f>
        <v>42615</v>
      </c>
      <c r="F57" s="26">
        <f>+IF([1]DEPURADO!D51&gt;1,[1]DEPURADO!D51," ")</f>
        <v>42653</v>
      </c>
      <c r="G57" s="27">
        <f>[1]DEPURADO!F51</f>
        <v>95492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95492</v>
      </c>
      <c r="P57" s="24">
        <f>IF([1]DEPURADO!H51&gt;1,0,[1]DEPURADO!B51)</f>
        <v>11584</v>
      </c>
      <c r="Q57" s="30">
        <f t="shared" si="3"/>
        <v>95492</v>
      </c>
      <c r="R57" s="31">
        <f t="shared" si="4"/>
        <v>0</v>
      </c>
      <c r="S57" s="31">
        <f>+[1]DEPURADO!J51</f>
        <v>95492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DEVUELTA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11695</v>
      </c>
      <c r="D58" s="23">
        <f>+[1]DEPURADO!B52</f>
        <v>11695</v>
      </c>
      <c r="E58" s="25">
        <f>+[1]DEPURADO!C52</f>
        <v>42652</v>
      </c>
      <c r="F58" s="26">
        <f>+IF([1]DEPURADO!D52&gt;1,[1]DEPURADO!D52," ")</f>
        <v>42683</v>
      </c>
      <c r="G58" s="27">
        <f>[1]DEPURADO!F52</f>
        <v>166452</v>
      </c>
      <c r="H58" s="28">
        <v>0</v>
      </c>
      <c r="I58" s="28">
        <f>+[1]DEPURADO!M52+[1]DEPURADO!N52</f>
        <v>0</v>
      </c>
      <c r="J58" s="28">
        <f>+[1]DEPURADO!R52</f>
        <v>166452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166452</v>
      </c>
      <c r="O58" s="28">
        <f t="shared" si="2"/>
        <v>0</v>
      </c>
      <c r="P58" s="24">
        <f>IF([1]DEPURADO!H52&gt;1,0,[1]DEPURADO!B52)</f>
        <v>11695</v>
      </c>
      <c r="Q58" s="30">
        <f t="shared" si="3"/>
        <v>166452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CANCELADA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11688</v>
      </c>
      <c r="D59" s="23">
        <f>+[1]DEPURADO!B53</f>
        <v>11688</v>
      </c>
      <c r="E59" s="25">
        <f>+[1]DEPURADO!C53</f>
        <v>42651</v>
      </c>
      <c r="F59" s="26">
        <f>+IF([1]DEPURADO!D53&gt;1,[1]DEPURADO!D53," ")</f>
        <v>42683</v>
      </c>
      <c r="G59" s="27">
        <f>[1]DEPURADO!F53</f>
        <v>186181</v>
      </c>
      <c r="H59" s="28">
        <v>0</v>
      </c>
      <c r="I59" s="28">
        <f>+[1]DEPURADO!M53+[1]DEPURADO!N53</f>
        <v>0</v>
      </c>
      <c r="J59" s="28">
        <f>+[1]DEPURADO!R53</f>
        <v>186181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186181</v>
      </c>
      <c r="O59" s="28">
        <f t="shared" si="2"/>
        <v>0</v>
      </c>
      <c r="P59" s="24">
        <f>IF([1]DEPURADO!H53&gt;1,0,[1]DEPURADO!B53)</f>
        <v>11688</v>
      </c>
      <c r="Q59" s="30">
        <f t="shared" si="3"/>
        <v>186181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CANCELADA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11932</v>
      </c>
      <c r="D60" s="23">
        <f>+[1]DEPURADO!B54</f>
        <v>11932</v>
      </c>
      <c r="E60" s="25">
        <f>+[1]DEPURADO!C54</f>
        <v>42679</v>
      </c>
      <c r="F60" s="26">
        <f>+IF([1]DEPURADO!D54&gt;1,[1]DEPURADO!D54," ")</f>
        <v>42713</v>
      </c>
      <c r="G60" s="27">
        <f>[1]DEPURADO!F54</f>
        <v>127092</v>
      </c>
      <c r="H60" s="28">
        <v>0</v>
      </c>
      <c r="I60" s="28">
        <f>+[1]DEPURADO!M54+[1]DEPURADO!N54</f>
        <v>0</v>
      </c>
      <c r="J60" s="28">
        <f>+[1]DEPURADO!R54</f>
        <v>127092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127092</v>
      </c>
      <c r="O60" s="28">
        <f t="shared" si="2"/>
        <v>0</v>
      </c>
      <c r="P60" s="24">
        <f>IF([1]DEPURADO!H54&gt;1,0,[1]DEPURADO!B54)</f>
        <v>11932</v>
      </c>
      <c r="Q60" s="30">
        <f t="shared" si="3"/>
        <v>127092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12107</v>
      </c>
      <c r="D61" s="23">
        <f>+[1]DEPURADO!B55</f>
        <v>12107</v>
      </c>
      <c r="E61" s="25">
        <f>+[1]DEPURADO!C55</f>
        <v>42699</v>
      </c>
      <c r="F61" s="26">
        <f>+IF([1]DEPURADO!D55&gt;1,[1]DEPURADO!D55," ")</f>
        <v>42713</v>
      </c>
      <c r="G61" s="27">
        <f>[1]DEPURADO!F55</f>
        <v>159152</v>
      </c>
      <c r="H61" s="28">
        <v>0</v>
      </c>
      <c r="I61" s="28">
        <f>+[1]DEPURADO!M55+[1]DEPURADO!N55</f>
        <v>0</v>
      </c>
      <c r="J61" s="28">
        <f>+[1]DEPURADO!R55</f>
        <v>159152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159152</v>
      </c>
      <c r="O61" s="28">
        <f t="shared" si="2"/>
        <v>0</v>
      </c>
      <c r="P61" s="24">
        <f>IF([1]DEPURADO!H55&gt;1,0,[1]DEPURADO!B55)</f>
        <v>12107</v>
      </c>
      <c r="Q61" s="30">
        <f t="shared" si="3"/>
        <v>159152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12108</v>
      </c>
      <c r="D62" s="23">
        <f>+[1]DEPURADO!B56</f>
        <v>12108</v>
      </c>
      <c r="E62" s="25">
        <f>+[1]DEPURADO!C56</f>
        <v>42699</v>
      </c>
      <c r="F62" s="26">
        <f>+IF([1]DEPURADO!D56&gt;1,[1]DEPURADO!D56," ")</f>
        <v>42713</v>
      </c>
      <c r="G62" s="27">
        <f>[1]DEPURADO!F56</f>
        <v>79652</v>
      </c>
      <c r="H62" s="28">
        <v>0</v>
      </c>
      <c r="I62" s="28">
        <f>+[1]DEPURADO!M56+[1]DEPURADO!N56</f>
        <v>0</v>
      </c>
      <c r="J62" s="28">
        <f>+[1]DEPURADO!R56</f>
        <v>79652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79652</v>
      </c>
      <c r="O62" s="28">
        <f t="shared" si="2"/>
        <v>0</v>
      </c>
      <c r="P62" s="24">
        <f>IF([1]DEPURADO!H56&gt;1,0,[1]DEPURADO!B56)</f>
        <v>12108</v>
      </c>
      <c r="Q62" s="30">
        <f t="shared" si="3"/>
        <v>79652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12297</v>
      </c>
      <c r="D63" s="23">
        <f>+[1]DEPURADO!B57</f>
        <v>12297</v>
      </c>
      <c r="E63" s="25">
        <f>+[1]DEPURADO!C57</f>
        <v>42727</v>
      </c>
      <c r="F63" s="26">
        <f>+IF([1]DEPURADO!D57&gt;1,[1]DEPURADO!D57," ")</f>
        <v>42744</v>
      </c>
      <c r="G63" s="27">
        <f>[1]DEPURADO!F57</f>
        <v>127092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127092</v>
      </c>
      <c r="P63" s="24">
        <f>IF([1]DEPURADO!H57&gt;1,0,[1]DEPURADO!B57)</f>
        <v>0</v>
      </c>
      <c r="Q63" s="30">
        <f t="shared" si="3"/>
        <v>0</v>
      </c>
      <c r="R63" s="31">
        <f t="shared" si="4"/>
        <v>127092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RADICADA- TERMINOS VENCIDOS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12332</v>
      </c>
      <c r="D64" s="23">
        <f>+[1]DEPURADO!B58</f>
        <v>12332</v>
      </c>
      <c r="E64" s="25">
        <f>+[1]DEPURADO!C58</f>
        <v>42714</v>
      </c>
      <c r="F64" s="26">
        <f>+IF([1]DEPURADO!D58&gt;1,[1]DEPURADO!D58," ")</f>
        <v>42744</v>
      </c>
      <c r="G64" s="27">
        <f>[1]DEPURADO!F58</f>
        <v>149189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149189</v>
      </c>
      <c r="P64" s="24">
        <f>IF([1]DEPURADO!H58&gt;1,0,[1]DEPURADO!B58)</f>
        <v>0</v>
      </c>
      <c r="Q64" s="30">
        <f t="shared" si="3"/>
        <v>0</v>
      </c>
      <c r="R64" s="31">
        <f t="shared" si="4"/>
        <v>149189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RADICADA- TERMINOS VENCIDOS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12391</v>
      </c>
      <c r="D65" s="23">
        <f>+[1]DEPURADO!B59</f>
        <v>12391</v>
      </c>
      <c r="E65" s="25">
        <f>+[1]DEPURADO!C59</f>
        <v>42733</v>
      </c>
      <c r="F65" s="26">
        <f>+IF([1]DEPURADO!D59&gt;1,[1]DEPURADO!D59," ")</f>
        <v>42744</v>
      </c>
      <c r="G65" s="27">
        <f>[1]DEPURADO!F59</f>
        <v>155752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155752</v>
      </c>
      <c r="P65" s="24">
        <f>IF([1]DEPURADO!H59&gt;1,0,[1]DEPURADO!B59)</f>
        <v>0</v>
      </c>
      <c r="Q65" s="30">
        <f t="shared" si="3"/>
        <v>0</v>
      </c>
      <c r="R65" s="31">
        <f t="shared" si="4"/>
        <v>155752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RADICADA- TERMINOS VENCIDOS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12275</v>
      </c>
      <c r="D66" s="23">
        <f>+[1]DEPURADO!B60</f>
        <v>12275</v>
      </c>
      <c r="E66" s="25">
        <f>+[1]DEPURADO!C60</f>
        <v>42718</v>
      </c>
      <c r="F66" s="26">
        <f>+IF([1]DEPURADO!D60&gt;1,[1]DEPURADO!D60," ")</f>
        <v>42744</v>
      </c>
      <c r="G66" s="27">
        <f>[1]DEPURADO!F60</f>
        <v>187581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187581</v>
      </c>
      <c r="P66" s="24">
        <f>IF([1]DEPURADO!H60&gt;1,0,[1]DEPURADO!B60)</f>
        <v>0</v>
      </c>
      <c r="Q66" s="30">
        <f t="shared" si="3"/>
        <v>0</v>
      </c>
      <c r="R66" s="31">
        <f t="shared" si="4"/>
        <v>187581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RADICADA- TERMINOS VENCIDOS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12356</v>
      </c>
      <c r="D67" s="23">
        <f>+[1]DEPURADO!B61</f>
        <v>12356</v>
      </c>
      <c r="E67" s="25">
        <f>+[1]DEPURADO!C61</f>
        <v>42735</v>
      </c>
      <c r="F67" s="26">
        <f>+IF([1]DEPURADO!D61&gt;1,[1]DEPURADO!D61," ")</f>
        <v>42744</v>
      </c>
      <c r="G67" s="27">
        <f>[1]DEPURADO!F61</f>
        <v>231778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231778</v>
      </c>
      <c r="P67" s="24">
        <f>IF([1]DEPURADO!H61&gt;1,0,[1]DEPURADO!B61)</f>
        <v>0</v>
      </c>
      <c r="Q67" s="30">
        <f t="shared" si="3"/>
        <v>0</v>
      </c>
      <c r="R67" s="31">
        <f t="shared" si="4"/>
        <v>231778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RADICADA- TERMINOS VENCIDOS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12242</v>
      </c>
      <c r="D68" s="23">
        <f>+[1]DEPURADO!B62</f>
        <v>12242</v>
      </c>
      <c r="E68" s="25">
        <f>+[1]DEPURADO!C62</f>
        <v>42717</v>
      </c>
      <c r="F68" s="26">
        <f>+IF([1]DEPURADO!D62&gt;1,[1]DEPURADO!D62," ")</f>
        <v>42744</v>
      </c>
      <c r="G68" s="27">
        <f>[1]DEPURADO!F62</f>
        <v>263379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263379</v>
      </c>
      <c r="P68" s="24">
        <f>IF([1]DEPURADO!H62&gt;1,0,[1]DEPURADO!B62)</f>
        <v>0</v>
      </c>
      <c r="Q68" s="30">
        <f t="shared" si="3"/>
        <v>0</v>
      </c>
      <c r="R68" s="31">
        <f t="shared" si="4"/>
        <v>263379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RADICADA- TERMINOS VENCIDOS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12310</v>
      </c>
      <c r="D69" s="23">
        <f>+[1]DEPURADO!B63</f>
        <v>12310</v>
      </c>
      <c r="E69" s="25">
        <f>+[1]DEPURADO!C63</f>
        <v>42729</v>
      </c>
      <c r="F69" s="26">
        <f>+IF([1]DEPURADO!D63&gt;1,[1]DEPURADO!D63," ")</f>
        <v>42744</v>
      </c>
      <c r="G69" s="27">
        <f>[1]DEPURADO!F63</f>
        <v>334108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334108</v>
      </c>
      <c r="P69" s="24">
        <f>IF([1]DEPURADO!H63&gt;1,0,[1]DEPURADO!B63)</f>
        <v>0</v>
      </c>
      <c r="Q69" s="30">
        <f t="shared" si="3"/>
        <v>0</v>
      </c>
      <c r="R69" s="31">
        <f t="shared" si="4"/>
        <v>334108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RADICADA- TERMINOS VENCIDOS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12263</v>
      </c>
      <c r="D70" s="23">
        <f>+[1]DEPURADO!B64</f>
        <v>12263</v>
      </c>
      <c r="E70" s="25">
        <f>+[1]DEPURADO!C64</f>
        <v>42720</v>
      </c>
      <c r="F70" s="26">
        <f>+IF([1]DEPURADO!D64&gt;1,[1]DEPURADO!D64," ")</f>
        <v>42744</v>
      </c>
      <c r="G70" s="27">
        <f>[1]DEPURADO!F64</f>
        <v>359368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359368</v>
      </c>
      <c r="P70" s="24">
        <f>IF([1]DEPURADO!H64&gt;1,0,[1]DEPURADO!B64)</f>
        <v>0</v>
      </c>
      <c r="Q70" s="30">
        <f t="shared" si="3"/>
        <v>0</v>
      </c>
      <c r="R70" s="31">
        <f t="shared" si="4"/>
        <v>359368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RADICADA- TERMINOS VENCIDOS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12437</v>
      </c>
      <c r="D71" s="23">
        <f>+[1]DEPURADO!B65</f>
        <v>12437</v>
      </c>
      <c r="E71" s="25">
        <f>+[1]DEPURADO!C65</f>
        <v>42724</v>
      </c>
      <c r="F71" s="26">
        <f>+IF([1]DEPURADO!D65&gt;1,[1]DEPURADO!D65," ")</f>
        <v>42744</v>
      </c>
      <c r="G71" s="27">
        <f>[1]DEPURADO!F65</f>
        <v>52865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52865</v>
      </c>
      <c r="P71" s="24">
        <f>IF([1]DEPURADO!H65&gt;1,0,[1]DEPURADO!B65)</f>
        <v>0</v>
      </c>
      <c r="Q71" s="30">
        <f t="shared" si="3"/>
        <v>0</v>
      </c>
      <c r="R71" s="31">
        <f t="shared" si="4"/>
        <v>52865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NO RADICADA- TERMINOS VENCIDOS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12412</v>
      </c>
      <c r="D72" s="23">
        <f>+[1]DEPURADO!B66</f>
        <v>12412</v>
      </c>
      <c r="E72" s="25">
        <f>+[1]DEPURADO!C66</f>
        <v>42713</v>
      </c>
      <c r="F72" s="26">
        <f>+IF([1]DEPURADO!D66&gt;1,[1]DEPURADO!D66," ")</f>
        <v>42744</v>
      </c>
      <c r="G72" s="27">
        <f>[1]DEPURADO!F66</f>
        <v>61637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61637</v>
      </c>
      <c r="P72" s="24">
        <f>IF([1]DEPURADO!H66&gt;1,0,[1]DEPURADO!B66)</f>
        <v>0</v>
      </c>
      <c r="Q72" s="30">
        <f t="shared" si="3"/>
        <v>0</v>
      </c>
      <c r="R72" s="31">
        <f t="shared" si="4"/>
        <v>61637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NO RADICADA- TERMINOS VENCIDOS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12471</v>
      </c>
      <c r="D73" s="23">
        <f>+[1]DEPURADO!B67</f>
        <v>12471</v>
      </c>
      <c r="E73" s="25">
        <f>+[1]DEPURADO!C67</f>
        <v>42734</v>
      </c>
      <c r="F73" s="26">
        <f>+IF([1]DEPURADO!D67&gt;1,[1]DEPURADO!D67," ")</f>
        <v>42814</v>
      </c>
      <c r="G73" s="27">
        <f>[1]DEPURADO!F67</f>
        <v>90892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90892</v>
      </c>
      <c r="L73" s="28">
        <v>0</v>
      </c>
      <c r="M73" s="28">
        <v>0</v>
      </c>
      <c r="N73" s="28">
        <f t="shared" si="1"/>
        <v>90892</v>
      </c>
      <c r="O73" s="28">
        <f t="shared" si="2"/>
        <v>0</v>
      </c>
      <c r="P73" s="24">
        <f>IF([1]DEPURADO!H67&gt;1,0,[1]DEPURADO!B67)</f>
        <v>12471</v>
      </c>
      <c r="Q73" s="30">
        <f t="shared" si="3"/>
        <v>90892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12450</v>
      </c>
      <c r="D74" s="23">
        <f>+[1]DEPURADO!B68</f>
        <v>12450</v>
      </c>
      <c r="E74" s="25">
        <f>+[1]DEPURADO!C68</f>
        <v>42743</v>
      </c>
      <c r="F74" s="26">
        <f>+IF([1]DEPURADO!D68&gt;1,[1]DEPURADO!D68," ")</f>
        <v>42783</v>
      </c>
      <c r="G74" s="27">
        <f>[1]DEPURADO!F68</f>
        <v>102898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99424</v>
      </c>
      <c r="L74" s="28">
        <v>0</v>
      </c>
      <c r="M74" s="28">
        <v>0</v>
      </c>
      <c r="N74" s="28">
        <f t="shared" si="1"/>
        <v>99424</v>
      </c>
      <c r="O74" s="28">
        <f t="shared" si="2"/>
        <v>3474</v>
      </c>
      <c r="P74" s="24">
        <f>IF([1]DEPURADO!H68&gt;1,0,[1]DEPURADO!B68)</f>
        <v>12450</v>
      </c>
      <c r="Q74" s="30">
        <f t="shared" si="3"/>
        <v>102898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3474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3474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GLOSA POR CONCILIAR Y 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12528</v>
      </c>
      <c r="D75" s="23">
        <f>+[1]DEPURADO!B69</f>
        <v>12528</v>
      </c>
      <c r="E75" s="25">
        <f>+[1]DEPURADO!C69</f>
        <v>42752</v>
      </c>
      <c r="F75" s="26">
        <f>+IF([1]DEPURADO!D69&gt;1,[1]DEPURADO!D69," ")</f>
        <v>42783</v>
      </c>
      <c r="G75" s="27">
        <f>[1]DEPURADO!F69</f>
        <v>167474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56363</v>
      </c>
      <c r="L75" s="28">
        <v>0</v>
      </c>
      <c r="M75" s="28">
        <v>0</v>
      </c>
      <c r="N75" s="28">
        <f t="shared" si="1"/>
        <v>56363</v>
      </c>
      <c r="O75" s="28">
        <f t="shared" si="2"/>
        <v>111111</v>
      </c>
      <c r="P75" s="24">
        <f>IF([1]DEPURADO!H69&gt;1,0,[1]DEPURADO!B69)</f>
        <v>12528</v>
      </c>
      <c r="Q75" s="30">
        <f t="shared" si="3"/>
        <v>167474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111111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111111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GLOSA POR CONCILIAR Y 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12592</v>
      </c>
      <c r="D76" s="23">
        <f>+[1]DEPURADO!B70</f>
        <v>12592</v>
      </c>
      <c r="E76" s="25">
        <f>+[1]DEPURADO!C70</f>
        <v>42759</v>
      </c>
      <c r="F76" s="26">
        <f>+IF([1]DEPURADO!D70&gt;1,[1]DEPURADO!D70," ")</f>
        <v>42783</v>
      </c>
      <c r="G76" s="27">
        <f>[1]DEPURADO!F70</f>
        <v>360038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153022</v>
      </c>
      <c r="L76" s="28">
        <v>0</v>
      </c>
      <c r="M76" s="28">
        <v>0</v>
      </c>
      <c r="N76" s="28">
        <f t="shared" si="1"/>
        <v>153022</v>
      </c>
      <c r="O76" s="28">
        <f t="shared" si="2"/>
        <v>207016</v>
      </c>
      <c r="P76" s="24">
        <f>IF([1]DEPURADO!H70&gt;1,0,[1]DEPURADO!B70)</f>
        <v>12592</v>
      </c>
      <c r="Q76" s="30">
        <f t="shared" si="3"/>
        <v>360038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207016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207016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GLOSA POR CONCILIAR Y 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12853</v>
      </c>
      <c r="D77" s="23">
        <f>+[1]DEPURADO!B71</f>
        <v>12853</v>
      </c>
      <c r="E77" s="25">
        <f>+[1]DEPURADO!C71</f>
        <v>42792</v>
      </c>
      <c r="F77" s="26">
        <f>+IF([1]DEPURADO!D71&gt;1,[1]DEPURADO!D71," ")</f>
        <v>42807</v>
      </c>
      <c r="G77" s="27">
        <f>[1]DEPURADO!F71</f>
        <v>119092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119092</v>
      </c>
      <c r="L77" s="28">
        <v>0</v>
      </c>
      <c r="M77" s="28">
        <v>0</v>
      </c>
      <c r="N77" s="28">
        <f t="shared" ref="N77:N140" si="8">+SUM(J77:M77)</f>
        <v>119092</v>
      </c>
      <c r="O77" s="28">
        <f t="shared" ref="O77:O140" si="9">+G77-I77-N77</f>
        <v>0</v>
      </c>
      <c r="P77" s="24">
        <f>IF([1]DEPURADO!H71&gt;1,0,[1]DEPURADO!B71)</f>
        <v>12853</v>
      </c>
      <c r="Q77" s="30">
        <f t="shared" ref="Q77:Q140" si="10">+IF(P77&gt;0,G77,0)</f>
        <v>119092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12826</v>
      </c>
      <c r="D78" s="23">
        <f>+[1]DEPURADO!B72</f>
        <v>12826</v>
      </c>
      <c r="E78" s="25">
        <f>+[1]DEPURADO!C72</f>
        <v>42777</v>
      </c>
      <c r="F78" s="26">
        <f>+IF([1]DEPURADO!D72&gt;1,[1]DEPURADO!D72," ")</f>
        <v>42814</v>
      </c>
      <c r="G78" s="27">
        <f>[1]DEPURADO!F72</f>
        <v>166952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115023</v>
      </c>
      <c r="L78" s="28">
        <v>0</v>
      </c>
      <c r="M78" s="28">
        <v>0</v>
      </c>
      <c r="N78" s="28">
        <f t="shared" si="8"/>
        <v>115023</v>
      </c>
      <c r="O78" s="28">
        <f t="shared" si="9"/>
        <v>51929</v>
      </c>
      <c r="P78" s="24">
        <f>IF([1]DEPURADO!H72&gt;1,0,[1]DEPURADO!B72)</f>
        <v>12826</v>
      </c>
      <c r="Q78" s="30">
        <f t="shared" si="10"/>
        <v>166952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51929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51929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GLOSA POR CONCILIAR Y CANCELADA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12907</v>
      </c>
      <c r="D79" s="23">
        <f>+[1]DEPURADO!B73</f>
        <v>12907</v>
      </c>
      <c r="E79" s="25">
        <f>+[1]DEPURADO!C73</f>
        <v>42771</v>
      </c>
      <c r="F79" s="26">
        <f>+IF([1]DEPURADO!D73&gt;1,[1]DEPURADO!D73," ")</f>
        <v>42807</v>
      </c>
      <c r="G79" s="27">
        <f>[1]DEPURADO!F73</f>
        <v>406297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406297</v>
      </c>
      <c r="L79" s="28">
        <v>0</v>
      </c>
      <c r="M79" s="28">
        <v>0</v>
      </c>
      <c r="N79" s="28">
        <f t="shared" si="8"/>
        <v>406297</v>
      </c>
      <c r="O79" s="28">
        <f t="shared" si="9"/>
        <v>0</v>
      </c>
      <c r="P79" s="24">
        <f>IF([1]DEPURADO!H73&gt;1,0,[1]DEPURADO!B73)</f>
        <v>12907</v>
      </c>
      <c r="Q79" s="30">
        <f t="shared" si="10"/>
        <v>406297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12856</v>
      </c>
      <c r="D80" s="23">
        <f>+[1]DEPURADO!B74</f>
        <v>12856</v>
      </c>
      <c r="E80" s="25">
        <f>+[1]DEPURADO!C74</f>
        <v>42792</v>
      </c>
      <c r="F80" s="26">
        <f>+IF([1]DEPURADO!D74&gt;1,[1]DEPURADO!D74," ")</f>
        <v>42807</v>
      </c>
      <c r="G80" s="27">
        <f>[1]DEPURADO!F74</f>
        <v>51963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51963</v>
      </c>
      <c r="L80" s="28">
        <v>0</v>
      </c>
      <c r="M80" s="28">
        <v>0</v>
      </c>
      <c r="N80" s="28">
        <f t="shared" si="8"/>
        <v>51963</v>
      </c>
      <c r="O80" s="28">
        <f t="shared" si="9"/>
        <v>0</v>
      </c>
      <c r="P80" s="24">
        <f>IF([1]DEPURADO!H74&gt;1,0,[1]DEPURADO!B74)</f>
        <v>12856</v>
      </c>
      <c r="Q80" s="30">
        <f t="shared" si="10"/>
        <v>51963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12864</v>
      </c>
      <c r="D81" s="23">
        <f>+[1]DEPURADO!B75</f>
        <v>12864</v>
      </c>
      <c r="E81" s="25">
        <f>+[1]DEPURADO!C75</f>
        <v>42794</v>
      </c>
      <c r="F81" s="26">
        <f>+IF([1]DEPURADO!D75&gt;1,[1]DEPURADO!D75," ")</f>
        <v>42807</v>
      </c>
      <c r="G81" s="27">
        <f>[1]DEPURADO!F75</f>
        <v>58663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58663</v>
      </c>
      <c r="L81" s="28">
        <v>0</v>
      </c>
      <c r="M81" s="28">
        <v>0</v>
      </c>
      <c r="N81" s="28">
        <f t="shared" si="8"/>
        <v>58663</v>
      </c>
      <c r="O81" s="28">
        <f t="shared" si="9"/>
        <v>0</v>
      </c>
      <c r="P81" s="24">
        <f>IF([1]DEPURADO!H75&gt;1,0,[1]DEPURADO!B75)</f>
        <v>12864</v>
      </c>
      <c r="Q81" s="30">
        <f t="shared" si="10"/>
        <v>58663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12833</v>
      </c>
      <c r="D82" s="23">
        <f>+[1]DEPURADO!B76</f>
        <v>12833</v>
      </c>
      <c r="E82" s="25">
        <f>+[1]DEPURADO!C76</f>
        <v>42782</v>
      </c>
      <c r="F82" s="26">
        <f>+IF([1]DEPURADO!D76&gt;1,[1]DEPURADO!D76," ")</f>
        <v>42814</v>
      </c>
      <c r="G82" s="27">
        <f>[1]DEPURADO!F76</f>
        <v>59463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59463</v>
      </c>
      <c r="L82" s="28">
        <v>0</v>
      </c>
      <c r="M82" s="28">
        <v>0</v>
      </c>
      <c r="N82" s="28">
        <f t="shared" si="8"/>
        <v>59463</v>
      </c>
      <c r="O82" s="28">
        <f t="shared" si="9"/>
        <v>0</v>
      </c>
      <c r="P82" s="24">
        <f>IF([1]DEPURADO!H76&gt;1,0,[1]DEPURADO!B76)</f>
        <v>12833</v>
      </c>
      <c r="Q82" s="30">
        <f t="shared" si="10"/>
        <v>59463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CANCELADA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13156</v>
      </c>
      <c r="D83" s="23">
        <f>+[1]DEPURADO!B77</f>
        <v>13156</v>
      </c>
      <c r="E83" s="25">
        <f>+[1]DEPURADO!C77</f>
        <v>42825</v>
      </c>
      <c r="F83" s="26">
        <f>+IF([1]DEPURADO!D77&gt;1,[1]DEPURADO!D77," ")</f>
        <v>42814</v>
      </c>
      <c r="G83" s="27">
        <f>[1]DEPURADO!F77</f>
        <v>142421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90492</v>
      </c>
      <c r="L83" s="28">
        <v>0</v>
      </c>
      <c r="M83" s="28">
        <v>0</v>
      </c>
      <c r="N83" s="28">
        <f t="shared" si="8"/>
        <v>90492</v>
      </c>
      <c r="O83" s="28">
        <f t="shared" si="9"/>
        <v>51929</v>
      </c>
      <c r="P83" s="24">
        <f>IF([1]DEPURADO!H77&gt;1,0,[1]DEPURADO!B77)</f>
        <v>13156</v>
      </c>
      <c r="Q83" s="30">
        <f t="shared" si="10"/>
        <v>142421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51929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51929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GLOSA POR CONCILIAR Y CANCELADA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12961</v>
      </c>
      <c r="D84" s="23">
        <f>+[1]DEPURADO!B78</f>
        <v>12961</v>
      </c>
      <c r="E84" s="25">
        <f>+[1]DEPURADO!C78</f>
        <v>42803</v>
      </c>
      <c r="F84" s="26">
        <f>+IF([1]DEPURADO!D78&gt;1,[1]DEPURADO!D78," ")</f>
        <v>42814</v>
      </c>
      <c r="G84" s="27">
        <f>[1]DEPURADO!F78</f>
        <v>164552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97423</v>
      </c>
      <c r="L84" s="28">
        <v>0</v>
      </c>
      <c r="M84" s="28">
        <v>0</v>
      </c>
      <c r="N84" s="28">
        <f t="shared" si="8"/>
        <v>97423</v>
      </c>
      <c r="O84" s="28">
        <f t="shared" si="9"/>
        <v>67129</v>
      </c>
      <c r="P84" s="24">
        <f>IF([1]DEPURADO!H78&gt;1,0,[1]DEPURADO!B78)</f>
        <v>12961</v>
      </c>
      <c r="Q84" s="30">
        <f t="shared" si="10"/>
        <v>164552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67129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67129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GLOSA POR CONCILIAR Y 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13059</v>
      </c>
      <c r="D85" s="23">
        <f>+[1]DEPURADO!B79</f>
        <v>13059</v>
      </c>
      <c r="E85" s="25">
        <f>+[1]DEPURADO!C79</f>
        <v>42814</v>
      </c>
      <c r="F85" s="26">
        <f>+IF([1]DEPURADO!D79&gt;1,[1]DEPURADO!D79," ")</f>
        <v>42814</v>
      </c>
      <c r="G85" s="27">
        <f>[1]DEPURADO!F79</f>
        <v>192438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192438</v>
      </c>
      <c r="L85" s="28">
        <v>0</v>
      </c>
      <c r="M85" s="28">
        <v>0</v>
      </c>
      <c r="N85" s="28">
        <f t="shared" si="8"/>
        <v>192438</v>
      </c>
      <c r="O85" s="28">
        <f t="shared" si="9"/>
        <v>0</v>
      </c>
      <c r="P85" s="24">
        <f>IF([1]DEPURADO!H79&gt;1,0,[1]DEPURADO!B79)</f>
        <v>13059</v>
      </c>
      <c r="Q85" s="30">
        <f t="shared" si="10"/>
        <v>192438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12969</v>
      </c>
      <c r="D86" s="23">
        <f>+[1]DEPURADO!B80</f>
        <v>12969</v>
      </c>
      <c r="E86" s="25">
        <f>+[1]DEPURADO!C80</f>
        <v>42806</v>
      </c>
      <c r="F86" s="26">
        <f>+IF([1]DEPURADO!D80&gt;1,[1]DEPURADO!D80," ")</f>
        <v>42814</v>
      </c>
      <c r="G86" s="27">
        <f>[1]DEPURADO!F80</f>
        <v>205741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153812</v>
      </c>
      <c r="L86" s="28">
        <v>0</v>
      </c>
      <c r="M86" s="28">
        <v>0</v>
      </c>
      <c r="N86" s="28">
        <f t="shared" si="8"/>
        <v>153812</v>
      </c>
      <c r="O86" s="28">
        <f t="shared" si="9"/>
        <v>51929</v>
      </c>
      <c r="P86" s="24">
        <f>IF([1]DEPURADO!H80&gt;1,0,[1]DEPURADO!B80)</f>
        <v>12969</v>
      </c>
      <c r="Q86" s="30">
        <f t="shared" si="10"/>
        <v>205741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51929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51929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GLOSA POR CONCILIAR Y CANCELADA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13148</v>
      </c>
      <c r="D87" s="23">
        <f>+[1]DEPURADO!B81</f>
        <v>13148</v>
      </c>
      <c r="E87" s="25">
        <f>+[1]DEPURADO!C81</f>
        <v>42823</v>
      </c>
      <c r="F87" s="26">
        <f>+IF([1]DEPURADO!D81&gt;1,[1]DEPURADO!D81," ")</f>
        <v>42814</v>
      </c>
      <c r="G87" s="27">
        <f>[1]DEPURADO!F81</f>
        <v>27602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27602</v>
      </c>
      <c r="L87" s="28">
        <v>0</v>
      </c>
      <c r="M87" s="28">
        <v>0</v>
      </c>
      <c r="N87" s="28">
        <f t="shared" si="8"/>
        <v>27602</v>
      </c>
      <c r="O87" s="28">
        <f t="shared" si="9"/>
        <v>0</v>
      </c>
      <c r="P87" s="24">
        <f>IF([1]DEPURADO!H81&gt;1,0,[1]DEPURADO!B81)</f>
        <v>13148</v>
      </c>
      <c r="Q87" s="30">
        <f t="shared" si="10"/>
        <v>27602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13092</v>
      </c>
      <c r="D88" s="23">
        <f>+[1]DEPURADO!B82</f>
        <v>13092</v>
      </c>
      <c r="E88" s="25">
        <f>+[1]DEPURADO!C82</f>
        <v>42803</v>
      </c>
      <c r="F88" s="26">
        <f>+IF([1]DEPURADO!D82&gt;1,[1]DEPURADO!D82," ")</f>
        <v>42814</v>
      </c>
      <c r="G88" s="27">
        <f>[1]DEPURADO!F82</f>
        <v>282573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282573</v>
      </c>
      <c r="P88" s="24">
        <f>IF([1]DEPURADO!H82&gt;1,0,[1]DEPURADO!B82)</f>
        <v>13092</v>
      </c>
      <c r="Q88" s="30">
        <f t="shared" si="10"/>
        <v>282573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282573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282573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GLOSA POR CONCILIAR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13147</v>
      </c>
      <c r="D89" s="23">
        <f>+[1]DEPURADO!B83</f>
        <v>13147</v>
      </c>
      <c r="E89" s="25">
        <f>+[1]DEPURADO!C83</f>
        <v>42823</v>
      </c>
      <c r="F89" s="26">
        <f>+IF([1]DEPURADO!D83&gt;1,[1]DEPURADO!D83," ")</f>
        <v>42814</v>
      </c>
      <c r="G89" s="27">
        <f>[1]DEPURADO!F83</f>
        <v>33550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33550</v>
      </c>
      <c r="L89" s="28">
        <v>0</v>
      </c>
      <c r="M89" s="28">
        <v>0</v>
      </c>
      <c r="N89" s="28">
        <f t="shared" si="8"/>
        <v>33550</v>
      </c>
      <c r="O89" s="28">
        <f t="shared" si="9"/>
        <v>0</v>
      </c>
      <c r="P89" s="24">
        <f>IF([1]DEPURADO!H83&gt;1,0,[1]DEPURADO!B83)</f>
        <v>13147</v>
      </c>
      <c r="Q89" s="30">
        <f t="shared" si="10"/>
        <v>33550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13006</v>
      </c>
      <c r="D90" s="23">
        <f>+[1]DEPURADO!B84</f>
        <v>13006</v>
      </c>
      <c r="E90" s="25">
        <f>+[1]DEPURADO!C84</f>
        <v>42811</v>
      </c>
      <c r="F90" s="26">
        <f>+IF([1]DEPURADO!D84&gt;1,[1]DEPURADO!D84," ")</f>
        <v>42814</v>
      </c>
      <c r="G90" s="27">
        <f>[1]DEPURADO!F84</f>
        <v>359168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307239</v>
      </c>
      <c r="L90" s="28">
        <v>0</v>
      </c>
      <c r="M90" s="28">
        <v>0</v>
      </c>
      <c r="N90" s="28">
        <f t="shared" si="8"/>
        <v>307239</v>
      </c>
      <c r="O90" s="28">
        <f t="shared" si="9"/>
        <v>51929</v>
      </c>
      <c r="P90" s="24">
        <f>IF([1]DEPURADO!H84&gt;1,0,[1]DEPURADO!B84)</f>
        <v>13006</v>
      </c>
      <c r="Q90" s="30">
        <f t="shared" si="10"/>
        <v>359168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51929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51929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GLOSA POR CONCILIAR Y CANCELADA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13014</v>
      </c>
      <c r="D91" s="23">
        <f>+[1]DEPURADO!B85</f>
        <v>13014</v>
      </c>
      <c r="E91" s="25">
        <f>+[1]DEPURADO!C85</f>
        <v>42812</v>
      </c>
      <c r="F91" s="26">
        <f>+IF([1]DEPURADO!D85&gt;1,[1]DEPURADO!D85," ")</f>
        <v>42814</v>
      </c>
      <c r="G91" s="27">
        <f>[1]DEPURADO!F85</f>
        <v>359771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359771</v>
      </c>
      <c r="L91" s="28">
        <v>0</v>
      </c>
      <c r="M91" s="28">
        <v>0</v>
      </c>
      <c r="N91" s="28">
        <f t="shared" si="8"/>
        <v>359771</v>
      </c>
      <c r="O91" s="28">
        <f t="shared" si="9"/>
        <v>0</v>
      </c>
      <c r="P91" s="24">
        <f>IF([1]DEPURADO!H85&gt;1,0,[1]DEPURADO!B85)</f>
        <v>13014</v>
      </c>
      <c r="Q91" s="30">
        <f t="shared" si="10"/>
        <v>359771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CANCELADA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13091</v>
      </c>
      <c r="D92" s="23">
        <f>+[1]DEPURADO!B86</f>
        <v>13091</v>
      </c>
      <c r="E92" s="25">
        <f>+[1]DEPURADO!C86</f>
        <v>42795</v>
      </c>
      <c r="F92" s="26">
        <f>+IF([1]DEPURADO!D86&gt;1,[1]DEPURADO!D86," ")</f>
        <v>42814</v>
      </c>
      <c r="G92" s="27">
        <f>[1]DEPURADO!F86</f>
        <v>38800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38800</v>
      </c>
      <c r="L92" s="28">
        <v>0</v>
      </c>
      <c r="M92" s="28">
        <v>0</v>
      </c>
      <c r="N92" s="28">
        <f t="shared" si="8"/>
        <v>38800</v>
      </c>
      <c r="O92" s="28">
        <f t="shared" si="9"/>
        <v>0</v>
      </c>
      <c r="P92" s="24">
        <f>IF([1]DEPURADO!H86&gt;1,0,[1]DEPURADO!B86)</f>
        <v>13091</v>
      </c>
      <c r="Q92" s="30">
        <f t="shared" si="10"/>
        <v>38800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13032</v>
      </c>
      <c r="D93" s="23">
        <f>+[1]DEPURADO!B87</f>
        <v>13032</v>
      </c>
      <c r="E93" s="25">
        <f>+[1]DEPURADO!C87</f>
        <v>42816</v>
      </c>
      <c r="F93" s="26">
        <f>+IF([1]DEPURADO!D87&gt;1,[1]DEPURADO!D87," ")</f>
        <v>42814</v>
      </c>
      <c r="G93" s="27">
        <f>[1]DEPURADO!F87</f>
        <v>395932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336603</v>
      </c>
      <c r="L93" s="28">
        <v>0</v>
      </c>
      <c r="M93" s="28">
        <v>0</v>
      </c>
      <c r="N93" s="28">
        <f t="shared" si="8"/>
        <v>336603</v>
      </c>
      <c r="O93" s="28">
        <f t="shared" si="9"/>
        <v>59329</v>
      </c>
      <c r="P93" s="24">
        <f>IF([1]DEPURADO!H87&gt;1,0,[1]DEPURADO!B87)</f>
        <v>13032</v>
      </c>
      <c r="Q93" s="30">
        <f t="shared" si="10"/>
        <v>395932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59329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59329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GLOSA POR CONCILIAR Y CANCELADA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12971</v>
      </c>
      <c r="D94" s="23">
        <f>+[1]DEPURADO!B88</f>
        <v>12971</v>
      </c>
      <c r="E94" s="25">
        <f>+[1]DEPURADO!C88</f>
        <v>42808</v>
      </c>
      <c r="F94" s="26">
        <f>+IF([1]DEPURADO!D88&gt;1,[1]DEPURADO!D88," ")</f>
        <v>42814</v>
      </c>
      <c r="G94" s="27">
        <f>[1]DEPURADO!F88</f>
        <v>76892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76892</v>
      </c>
      <c r="L94" s="28">
        <v>0</v>
      </c>
      <c r="M94" s="28">
        <v>0</v>
      </c>
      <c r="N94" s="28">
        <f t="shared" si="8"/>
        <v>76892</v>
      </c>
      <c r="O94" s="28">
        <f t="shared" si="9"/>
        <v>0</v>
      </c>
      <c r="P94" s="24">
        <f>IF([1]DEPURADO!H88&gt;1,0,[1]DEPURADO!B88)</f>
        <v>12971</v>
      </c>
      <c r="Q94" s="30">
        <f t="shared" si="10"/>
        <v>76892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13480</v>
      </c>
      <c r="D95" s="23">
        <f>+[1]DEPURADO!B89</f>
        <v>13480</v>
      </c>
      <c r="E95" s="25">
        <f>+[1]DEPURADO!C89</f>
        <v>42859</v>
      </c>
      <c r="F95" s="26">
        <f>+IF([1]DEPURADO!D89&gt;1,[1]DEPURADO!D89," ")</f>
        <v>42911</v>
      </c>
      <c r="G95" s="27">
        <f>[1]DEPURADO!F89</f>
        <v>214234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214234</v>
      </c>
      <c r="L95" s="28">
        <v>0</v>
      </c>
      <c r="M95" s="28">
        <v>0</v>
      </c>
      <c r="N95" s="28">
        <f t="shared" si="8"/>
        <v>214234</v>
      </c>
      <c r="O95" s="28">
        <f t="shared" si="9"/>
        <v>0</v>
      </c>
      <c r="P95" s="24">
        <f>IF([1]DEPURADO!H89&gt;1,0,[1]DEPURADO!B89)</f>
        <v>13480</v>
      </c>
      <c r="Q95" s="30">
        <f t="shared" si="10"/>
        <v>214234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13511</v>
      </c>
      <c r="D96" s="23">
        <f>+[1]DEPURADO!B90</f>
        <v>13511</v>
      </c>
      <c r="E96" s="25">
        <f>+[1]DEPURADO!C90</f>
        <v>42866</v>
      </c>
      <c r="F96" s="26">
        <f>+IF([1]DEPURADO!D90&gt;1,[1]DEPURADO!D90," ")</f>
        <v>42911</v>
      </c>
      <c r="G96" s="27">
        <f>[1]DEPURADO!F90</f>
        <v>50363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50363</v>
      </c>
      <c r="L96" s="28">
        <v>0</v>
      </c>
      <c r="M96" s="28">
        <v>0</v>
      </c>
      <c r="N96" s="28">
        <f t="shared" si="8"/>
        <v>50363</v>
      </c>
      <c r="O96" s="28">
        <f t="shared" si="9"/>
        <v>0</v>
      </c>
      <c r="P96" s="24">
        <f>IF([1]DEPURADO!H90&gt;1,0,[1]DEPURADO!B90)</f>
        <v>13511</v>
      </c>
      <c r="Q96" s="30">
        <f t="shared" si="10"/>
        <v>50363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13735</v>
      </c>
      <c r="D97" s="23">
        <f>+[1]DEPURADO!B91</f>
        <v>13735</v>
      </c>
      <c r="E97" s="25">
        <f>+[1]DEPURADO!C91</f>
        <v>42878</v>
      </c>
      <c r="F97" s="26">
        <f>+IF([1]DEPURADO!D91&gt;1,[1]DEPURADO!D91," ")</f>
        <v>42911</v>
      </c>
      <c r="G97" s="27">
        <f>[1]DEPURADO!F91</f>
        <v>71825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71825</v>
      </c>
      <c r="L97" s="28">
        <v>0</v>
      </c>
      <c r="M97" s="28">
        <v>0</v>
      </c>
      <c r="N97" s="28">
        <f t="shared" si="8"/>
        <v>71825</v>
      </c>
      <c r="O97" s="28">
        <f t="shared" si="9"/>
        <v>0</v>
      </c>
      <c r="P97" s="24">
        <f>IF([1]DEPURADO!H91&gt;1,0,[1]DEPURADO!B91)</f>
        <v>13735</v>
      </c>
      <c r="Q97" s="30">
        <f t="shared" si="10"/>
        <v>71825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13739</v>
      </c>
      <c r="D98" s="23">
        <f>+[1]DEPURADO!B92</f>
        <v>13739</v>
      </c>
      <c r="E98" s="25">
        <f>+[1]DEPURADO!C92</f>
        <v>42887</v>
      </c>
      <c r="F98" s="26">
        <f>+IF([1]DEPURADO!D92&gt;1,[1]DEPURADO!D92," ")</f>
        <v>42911</v>
      </c>
      <c r="G98" s="27">
        <f>[1]DEPURADO!F92</f>
        <v>356722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83663</v>
      </c>
      <c r="L98" s="28">
        <v>0</v>
      </c>
      <c r="M98" s="28">
        <v>0</v>
      </c>
      <c r="N98" s="28">
        <f t="shared" si="8"/>
        <v>83663</v>
      </c>
      <c r="O98" s="28">
        <f t="shared" si="9"/>
        <v>273059</v>
      </c>
      <c r="P98" s="24">
        <f>IF([1]DEPURADO!H92&gt;1,0,[1]DEPURADO!B92)</f>
        <v>13739</v>
      </c>
      <c r="Q98" s="30">
        <f t="shared" si="10"/>
        <v>356722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273059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273059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GLOSA POR CONCILIAR Y 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14146</v>
      </c>
      <c r="D99" s="23">
        <f>+[1]DEPURADO!B93</f>
        <v>14146</v>
      </c>
      <c r="E99" s="25">
        <f>+[1]DEPURADO!C93</f>
        <v>42938</v>
      </c>
      <c r="F99" s="26">
        <f>+IF([1]DEPURADO!D93&gt;1,[1]DEPURADO!D93," ")</f>
        <v>42964</v>
      </c>
      <c r="G99" s="27">
        <f>[1]DEPURADO!F93</f>
        <v>106623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106623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106623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14046</v>
      </c>
      <c r="D100" s="23">
        <f>+[1]DEPURADO!B94</f>
        <v>14046</v>
      </c>
      <c r="E100" s="25">
        <f>+[1]DEPURADO!C94</f>
        <v>42925</v>
      </c>
      <c r="F100" s="26">
        <f>+IF([1]DEPURADO!D94&gt;1,[1]DEPURADO!D94," ")</f>
        <v>42964</v>
      </c>
      <c r="G100" s="27">
        <f>[1]DEPURADO!F94</f>
        <v>1554799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1554799</v>
      </c>
      <c r="P100" s="24">
        <f>IF([1]DEPURADO!H94&gt;1,0,[1]DEPURADO!B94)</f>
        <v>0</v>
      </c>
      <c r="Q100" s="30">
        <f t="shared" si="10"/>
        <v>0</v>
      </c>
      <c r="R100" s="31">
        <f t="shared" si="11"/>
        <v>1554799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14755</v>
      </c>
      <c r="D101" s="23">
        <f>+[1]DEPURADO!B95</f>
        <v>14755</v>
      </c>
      <c r="E101" s="25">
        <f>+[1]DEPURADO!C95</f>
        <v>42946</v>
      </c>
      <c r="F101" s="26">
        <f>+IF([1]DEPURADO!D95&gt;1,[1]DEPURADO!D95," ")</f>
        <v>42964</v>
      </c>
      <c r="G101" s="27">
        <f>[1]DEPURADO!F95</f>
        <v>219150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219150</v>
      </c>
      <c r="P101" s="24">
        <f>IF([1]DEPURADO!H95&gt;1,0,[1]DEPURADO!B95)</f>
        <v>0</v>
      </c>
      <c r="Q101" s="30">
        <f t="shared" si="10"/>
        <v>0</v>
      </c>
      <c r="R101" s="31">
        <f t="shared" si="11"/>
        <v>219150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NO RADICADA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14077</v>
      </c>
      <c r="D102" s="23">
        <f>+[1]DEPURADO!B96</f>
        <v>14077</v>
      </c>
      <c r="E102" s="25">
        <f>+[1]DEPURADO!C96</f>
        <v>42926</v>
      </c>
      <c r="F102" s="26">
        <f>+IF([1]DEPURADO!D96&gt;1,[1]DEPURADO!D96," ")</f>
        <v>42964</v>
      </c>
      <c r="G102" s="27">
        <f>[1]DEPURADO!F96</f>
        <v>63663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63663</v>
      </c>
      <c r="P102" s="24">
        <f>IF([1]DEPURADO!H96&gt;1,0,[1]DEPURADO!B96)</f>
        <v>0</v>
      </c>
      <c r="Q102" s="30">
        <f t="shared" si="10"/>
        <v>0</v>
      </c>
      <c r="R102" s="31">
        <f t="shared" si="11"/>
        <v>63663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NO RADICADA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14374</v>
      </c>
      <c r="D103" s="23">
        <f>+[1]DEPURADO!B97</f>
        <v>14374</v>
      </c>
      <c r="E103" s="25">
        <f>+[1]DEPURADO!C97</f>
        <v>42970</v>
      </c>
      <c r="F103" s="26">
        <f>+IF([1]DEPURADO!D97&gt;1,[1]DEPURADO!D97," ")</f>
        <v>42996</v>
      </c>
      <c r="G103" s="27">
        <f>[1]DEPURADO!F97</f>
        <v>105123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61263</v>
      </c>
      <c r="L103" s="28">
        <v>0</v>
      </c>
      <c r="M103" s="28">
        <v>0</v>
      </c>
      <c r="N103" s="28">
        <f t="shared" si="8"/>
        <v>61263</v>
      </c>
      <c r="O103" s="28">
        <f t="shared" si="9"/>
        <v>43860</v>
      </c>
      <c r="P103" s="24">
        <f>IF([1]DEPURADO!H97&gt;1,0,[1]DEPURADO!B97)</f>
        <v>14374</v>
      </c>
      <c r="Q103" s="30">
        <f t="shared" si="10"/>
        <v>105123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43860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43860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GLOSA POR CONCILIAR Y 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14476</v>
      </c>
      <c r="D104" s="23">
        <f>+[1]DEPURADO!B98</f>
        <v>14476</v>
      </c>
      <c r="E104" s="25">
        <f>+[1]DEPURADO!C98</f>
        <v>42976</v>
      </c>
      <c r="F104" s="26">
        <f>+IF([1]DEPURADO!D98&gt;1,[1]DEPURADO!D98," ")</f>
        <v>42996</v>
      </c>
      <c r="G104" s="27">
        <f>[1]DEPURADO!F98</f>
        <v>79563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79563</v>
      </c>
      <c r="L104" s="28">
        <v>0</v>
      </c>
      <c r="M104" s="28">
        <v>0</v>
      </c>
      <c r="N104" s="28">
        <f t="shared" si="8"/>
        <v>79563</v>
      </c>
      <c r="O104" s="28">
        <f t="shared" si="9"/>
        <v>0</v>
      </c>
      <c r="P104" s="24">
        <f>IF([1]DEPURADO!H98&gt;1,0,[1]DEPURADO!B98)</f>
        <v>14476</v>
      </c>
      <c r="Q104" s="30">
        <f t="shared" si="10"/>
        <v>79563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14252</v>
      </c>
      <c r="D105" s="23">
        <f>+[1]DEPURADO!B99</f>
        <v>14252</v>
      </c>
      <c r="E105" s="25">
        <f>+[1]DEPURADO!C99</f>
        <v>42949</v>
      </c>
      <c r="F105" s="26">
        <f>+IF([1]DEPURADO!D99&gt;1,[1]DEPURADO!D99," ")</f>
        <v>42996</v>
      </c>
      <c r="G105" s="27">
        <f>[1]DEPURADO!F99</f>
        <v>90723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46863</v>
      </c>
      <c r="L105" s="28">
        <v>0</v>
      </c>
      <c r="M105" s="28">
        <v>0</v>
      </c>
      <c r="N105" s="28">
        <f t="shared" si="8"/>
        <v>46863</v>
      </c>
      <c r="O105" s="28">
        <f t="shared" si="9"/>
        <v>43860</v>
      </c>
      <c r="P105" s="24">
        <f>IF([1]DEPURADO!H99&gt;1,0,[1]DEPURADO!B99)</f>
        <v>14252</v>
      </c>
      <c r="Q105" s="30">
        <f t="shared" si="10"/>
        <v>90723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43860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43860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GLOSA POR CONCILIAR Y 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14932</v>
      </c>
      <c r="D106" s="23">
        <f>+[1]DEPURADO!B100</f>
        <v>14932</v>
      </c>
      <c r="E106" s="25">
        <f>+[1]DEPURADO!C100</f>
        <v>43029</v>
      </c>
      <c r="F106" s="26">
        <f>+IF([1]DEPURADO!D100&gt;1,[1]DEPURADO!D100," ")</f>
        <v>43053</v>
      </c>
      <c r="G106" s="27">
        <f>[1]DEPURADO!F100</f>
        <v>47463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47463</v>
      </c>
      <c r="P106" s="24">
        <f>IF([1]DEPURADO!H100&gt;1,0,[1]DEPURADO!B100)</f>
        <v>14932</v>
      </c>
      <c r="Q106" s="30">
        <f t="shared" si="10"/>
        <v>47463</v>
      </c>
      <c r="R106" s="31">
        <f t="shared" si="11"/>
        <v>0</v>
      </c>
      <c r="S106" s="31">
        <f>+[1]DEPURADO!J100</f>
        <v>47463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DEVUELTA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15574</v>
      </c>
      <c r="D107" s="23">
        <f>+[1]DEPURADO!B101</f>
        <v>15574</v>
      </c>
      <c r="E107" s="25">
        <f>+[1]DEPURADO!C101</f>
        <v>43107</v>
      </c>
      <c r="F107" s="26">
        <f>+IF([1]DEPURADO!D101&gt;1,[1]DEPURADO!D101," ")</f>
        <v>43168</v>
      </c>
      <c r="G107" s="27">
        <f>[1]DEPURADO!F101</f>
        <v>119192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119192</v>
      </c>
      <c r="L107" s="28">
        <v>0</v>
      </c>
      <c r="M107" s="28">
        <v>0</v>
      </c>
      <c r="N107" s="28">
        <f t="shared" si="8"/>
        <v>119192</v>
      </c>
      <c r="O107" s="28">
        <f t="shared" si="9"/>
        <v>0</v>
      </c>
      <c r="P107" s="24">
        <f>IF([1]DEPURADO!H101&gt;1,0,[1]DEPURADO!B101)</f>
        <v>15574</v>
      </c>
      <c r="Q107" s="30">
        <f t="shared" si="10"/>
        <v>119192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15670</v>
      </c>
      <c r="D108" s="23">
        <f>+[1]DEPURADO!B102</f>
        <v>15670</v>
      </c>
      <c r="E108" s="25">
        <f>+[1]DEPURADO!C102</f>
        <v>43117</v>
      </c>
      <c r="F108" s="26">
        <f>+IF([1]DEPURADO!D102&gt;1,[1]DEPURADO!D102," ")</f>
        <v>43168</v>
      </c>
      <c r="G108" s="27">
        <f>[1]DEPURADO!F102</f>
        <v>52363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52363</v>
      </c>
      <c r="L108" s="28">
        <v>0</v>
      </c>
      <c r="M108" s="28">
        <v>0</v>
      </c>
      <c r="N108" s="28">
        <f t="shared" si="8"/>
        <v>52363</v>
      </c>
      <c r="O108" s="28">
        <f t="shared" si="9"/>
        <v>0</v>
      </c>
      <c r="P108" s="24">
        <f>IF([1]DEPURADO!H102&gt;1,0,[1]DEPURADO!B102)</f>
        <v>15670</v>
      </c>
      <c r="Q108" s="30">
        <f t="shared" si="10"/>
        <v>52363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15787</v>
      </c>
      <c r="D109" s="23">
        <f>+[1]DEPURADO!B103</f>
        <v>15787</v>
      </c>
      <c r="E109" s="25">
        <f>+[1]DEPURADO!C103</f>
        <v>43135</v>
      </c>
      <c r="F109" s="26">
        <f>+IF([1]DEPURADO!D103&gt;1,[1]DEPURADO!D103," ")</f>
        <v>43168</v>
      </c>
      <c r="G109" s="27">
        <f>[1]DEPURADO!F103</f>
        <v>112192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112192</v>
      </c>
      <c r="L109" s="28">
        <v>0</v>
      </c>
      <c r="M109" s="28">
        <v>0</v>
      </c>
      <c r="N109" s="28">
        <f t="shared" si="8"/>
        <v>112192</v>
      </c>
      <c r="O109" s="28">
        <f t="shared" si="9"/>
        <v>0</v>
      </c>
      <c r="P109" s="24">
        <f>IF([1]DEPURADO!H103&gt;1,0,[1]DEPURADO!B103)</f>
        <v>15787</v>
      </c>
      <c r="Q109" s="30">
        <f t="shared" si="10"/>
        <v>112192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15882</v>
      </c>
      <c r="D110" s="23">
        <f>+[1]DEPURADO!B104</f>
        <v>15882</v>
      </c>
      <c r="E110" s="25">
        <f>+[1]DEPURADO!C104</f>
        <v>43148</v>
      </c>
      <c r="F110" s="26">
        <f>+IF([1]DEPURADO!D104&gt;1,[1]DEPURADO!D104," ")</f>
        <v>43168</v>
      </c>
      <c r="G110" s="27">
        <f>[1]DEPURADO!F104</f>
        <v>116792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116792</v>
      </c>
      <c r="L110" s="28">
        <v>0</v>
      </c>
      <c r="M110" s="28">
        <v>0</v>
      </c>
      <c r="N110" s="28">
        <f t="shared" si="8"/>
        <v>116792</v>
      </c>
      <c r="O110" s="28">
        <f t="shared" si="9"/>
        <v>0</v>
      </c>
      <c r="P110" s="24">
        <f>IF([1]DEPURADO!H104&gt;1,0,[1]DEPURADO!B104)</f>
        <v>15882</v>
      </c>
      <c r="Q110" s="30">
        <f t="shared" si="10"/>
        <v>116792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15839</v>
      </c>
      <c r="D111" s="23">
        <f>+[1]DEPURADO!B105</f>
        <v>15839</v>
      </c>
      <c r="E111" s="25">
        <f>+[1]DEPURADO!C105</f>
        <v>43140</v>
      </c>
      <c r="F111" s="26">
        <f>+IF([1]DEPURADO!D105&gt;1,[1]DEPURADO!D105," ")</f>
        <v>43168</v>
      </c>
      <c r="G111" s="27">
        <f>[1]DEPURADO!F105</f>
        <v>198790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198790</v>
      </c>
      <c r="L111" s="28">
        <v>0</v>
      </c>
      <c r="M111" s="28">
        <v>0</v>
      </c>
      <c r="N111" s="28">
        <f t="shared" si="8"/>
        <v>198790</v>
      </c>
      <c r="O111" s="28">
        <f t="shared" si="9"/>
        <v>0</v>
      </c>
      <c r="P111" s="24">
        <f>IF([1]DEPURADO!H105&gt;1,0,[1]DEPURADO!B105)</f>
        <v>15839</v>
      </c>
      <c r="Q111" s="30">
        <f t="shared" si="10"/>
        <v>198790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15784</v>
      </c>
      <c r="D112" s="23">
        <f>+[1]DEPURADO!B106</f>
        <v>15784</v>
      </c>
      <c r="E112" s="25">
        <f>+[1]DEPURADO!C106</f>
        <v>43134</v>
      </c>
      <c r="F112" s="26">
        <f>+IF([1]DEPURADO!D106&gt;1,[1]DEPURADO!D106," ")</f>
        <v>43168</v>
      </c>
      <c r="G112" s="27">
        <f>[1]DEPURADO!F106</f>
        <v>212369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142893</v>
      </c>
      <c r="L112" s="28">
        <v>0</v>
      </c>
      <c r="M112" s="28">
        <v>0</v>
      </c>
      <c r="N112" s="28">
        <f t="shared" si="8"/>
        <v>142893</v>
      </c>
      <c r="O112" s="28">
        <f t="shared" si="9"/>
        <v>69476</v>
      </c>
      <c r="P112" s="24">
        <f>IF([1]DEPURADO!H106&gt;1,0,[1]DEPURADO!B106)</f>
        <v>15784</v>
      </c>
      <c r="Q112" s="30">
        <f t="shared" si="10"/>
        <v>212369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69476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69476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GLOSA POR CONCILIAR Y 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15884</v>
      </c>
      <c r="D113" s="23">
        <f>+[1]DEPURADO!B107</f>
        <v>15884</v>
      </c>
      <c r="E113" s="25">
        <f>+[1]DEPURADO!C107</f>
        <v>43148</v>
      </c>
      <c r="F113" s="26">
        <f>+IF([1]DEPURADO!D107&gt;1,[1]DEPURADO!D107," ")</f>
        <v>43168</v>
      </c>
      <c r="G113" s="27">
        <f>[1]DEPURADO!F107</f>
        <v>60363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60363</v>
      </c>
      <c r="L113" s="28">
        <v>0</v>
      </c>
      <c r="M113" s="28">
        <v>0</v>
      </c>
      <c r="N113" s="28">
        <f t="shared" si="8"/>
        <v>60363</v>
      </c>
      <c r="O113" s="28">
        <f t="shared" si="9"/>
        <v>0</v>
      </c>
      <c r="P113" s="24">
        <f>IF([1]DEPURADO!H107&gt;1,0,[1]DEPURADO!B107)</f>
        <v>15884</v>
      </c>
      <c r="Q113" s="30">
        <f t="shared" si="10"/>
        <v>60363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15776</v>
      </c>
      <c r="D114" s="23">
        <f>+[1]DEPURADO!B108</f>
        <v>15776</v>
      </c>
      <c r="E114" s="25">
        <f>+[1]DEPURADO!C108</f>
        <v>43132</v>
      </c>
      <c r="F114" s="26">
        <f>+IF([1]DEPURADO!D108&gt;1,[1]DEPURADO!D108," ")</f>
        <v>43168</v>
      </c>
      <c r="G114" s="27">
        <f>[1]DEPURADO!F108</f>
        <v>85024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85024</v>
      </c>
      <c r="L114" s="28">
        <v>0</v>
      </c>
      <c r="M114" s="28">
        <v>0</v>
      </c>
      <c r="N114" s="28">
        <f t="shared" si="8"/>
        <v>85024</v>
      </c>
      <c r="O114" s="28">
        <f t="shared" si="9"/>
        <v>0</v>
      </c>
      <c r="P114" s="24">
        <f>IF([1]DEPURADO!H108&gt;1,0,[1]DEPURADO!B108)</f>
        <v>15776</v>
      </c>
      <c r="Q114" s="30">
        <f t="shared" si="10"/>
        <v>85024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16227</v>
      </c>
      <c r="D115" s="23">
        <f>+[1]DEPURADO!B109</f>
        <v>16227</v>
      </c>
      <c r="E115" s="25">
        <f>+[1]DEPURADO!C109</f>
        <v>43183</v>
      </c>
      <c r="F115" s="26">
        <f>+IF([1]DEPURADO!D109&gt;1,[1]DEPURADO!D109," ")</f>
        <v>43189</v>
      </c>
      <c r="G115" s="27">
        <f>[1]DEPURADO!F109</f>
        <v>110992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110992</v>
      </c>
      <c r="L115" s="28">
        <v>0</v>
      </c>
      <c r="M115" s="28">
        <v>0</v>
      </c>
      <c r="N115" s="28">
        <f t="shared" si="8"/>
        <v>110992</v>
      </c>
      <c r="O115" s="28">
        <f t="shared" si="9"/>
        <v>0</v>
      </c>
      <c r="P115" s="24">
        <f>IF([1]DEPURADO!H109&gt;1,0,[1]DEPURADO!B109)</f>
        <v>16227</v>
      </c>
      <c r="Q115" s="30">
        <f t="shared" si="10"/>
        <v>110992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16271</v>
      </c>
      <c r="D116" s="23">
        <f>+[1]DEPURADO!B110</f>
        <v>16271</v>
      </c>
      <c r="E116" s="25">
        <f>+[1]DEPURADO!C110</f>
        <v>43186</v>
      </c>
      <c r="F116" s="26">
        <f>+IF([1]DEPURADO!D110&gt;1,[1]DEPURADO!D110," ")</f>
        <v>43189</v>
      </c>
      <c r="G116" s="27">
        <f>[1]DEPURADO!F110</f>
        <v>114292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114292</v>
      </c>
      <c r="L116" s="28">
        <v>0</v>
      </c>
      <c r="M116" s="28">
        <v>0</v>
      </c>
      <c r="N116" s="28">
        <f t="shared" si="8"/>
        <v>114292</v>
      </c>
      <c r="O116" s="28">
        <f t="shared" si="9"/>
        <v>0</v>
      </c>
      <c r="P116" s="24">
        <f>IF([1]DEPURADO!H110&gt;1,0,[1]DEPURADO!B110)</f>
        <v>16271</v>
      </c>
      <c r="Q116" s="30">
        <f t="shared" si="10"/>
        <v>114292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16079</v>
      </c>
      <c r="D117" s="23">
        <f>+[1]DEPURADO!B111</f>
        <v>16079</v>
      </c>
      <c r="E117" s="25">
        <f>+[1]DEPURADO!C111</f>
        <v>43168</v>
      </c>
      <c r="F117" s="26">
        <f>+IF([1]DEPURADO!D111&gt;1,[1]DEPURADO!D111," ")</f>
        <v>43189</v>
      </c>
      <c r="G117" s="27">
        <f>[1]DEPURADO!F111</f>
        <v>158978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158978</v>
      </c>
      <c r="L117" s="28">
        <v>0</v>
      </c>
      <c r="M117" s="28">
        <v>0</v>
      </c>
      <c r="N117" s="28">
        <f t="shared" si="8"/>
        <v>158978</v>
      </c>
      <c r="O117" s="28">
        <f t="shared" si="9"/>
        <v>0</v>
      </c>
      <c r="P117" s="24">
        <f>IF([1]DEPURADO!H111&gt;1,0,[1]DEPURADO!B111)</f>
        <v>16079</v>
      </c>
      <c r="Q117" s="30">
        <f t="shared" si="10"/>
        <v>158978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16083</v>
      </c>
      <c r="D118" s="23">
        <f>+[1]DEPURADO!B112</f>
        <v>16083</v>
      </c>
      <c r="E118" s="25">
        <f>+[1]DEPURADO!C112</f>
        <v>43168</v>
      </c>
      <c r="F118" s="26">
        <f>+IF([1]DEPURADO!D112&gt;1,[1]DEPURADO!D112," ")</f>
        <v>43189</v>
      </c>
      <c r="G118" s="27">
        <f>[1]DEPURADO!F112</f>
        <v>184638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121672</v>
      </c>
      <c r="L118" s="28">
        <v>0</v>
      </c>
      <c r="M118" s="28">
        <v>0</v>
      </c>
      <c r="N118" s="28">
        <f t="shared" si="8"/>
        <v>121672</v>
      </c>
      <c r="O118" s="28">
        <f t="shared" si="9"/>
        <v>62966</v>
      </c>
      <c r="P118" s="24">
        <f>IF([1]DEPURADO!H112&gt;1,0,[1]DEPURADO!B112)</f>
        <v>16083</v>
      </c>
      <c r="Q118" s="30">
        <f t="shared" si="10"/>
        <v>184638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62966</v>
      </c>
      <c r="Y118" s="23" t="s">
        <v>45</v>
      </c>
      <c r="Z118" s="31">
        <f t="shared" si="12"/>
        <v>62966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GLOSA LEGALIZADA Y 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16579</v>
      </c>
      <c r="D119" s="23">
        <f>+[1]DEPURADO!B113</f>
        <v>16579</v>
      </c>
      <c r="E119" s="25">
        <f>+[1]DEPURADO!C113</f>
        <v>43220</v>
      </c>
      <c r="F119" s="26">
        <f>+IF([1]DEPURADO!D113&gt;1,[1]DEPURADO!D113," ")</f>
        <v>43264</v>
      </c>
      <c r="G119" s="27">
        <f>[1]DEPURADO!F113</f>
        <v>108492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56563</v>
      </c>
      <c r="L119" s="28">
        <v>0</v>
      </c>
      <c r="M119" s="28">
        <v>0</v>
      </c>
      <c r="N119" s="28">
        <f t="shared" si="8"/>
        <v>56563</v>
      </c>
      <c r="O119" s="28">
        <f t="shared" si="9"/>
        <v>51929</v>
      </c>
      <c r="P119" s="24">
        <f>IF([1]DEPURADO!H113&gt;1,0,[1]DEPURADO!B113)</f>
        <v>16579</v>
      </c>
      <c r="Q119" s="30">
        <f t="shared" si="10"/>
        <v>108492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51929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51929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GLOSA POR CONCILIAR Y 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16449</v>
      </c>
      <c r="D120" s="23">
        <f>+[1]DEPURADO!B114</f>
        <v>16449</v>
      </c>
      <c r="E120" s="25">
        <f>+[1]DEPURADO!C114</f>
        <v>43206</v>
      </c>
      <c r="F120" s="26">
        <f>+IF([1]DEPURADO!D114&gt;1,[1]DEPURADO!D114," ")</f>
        <v>43440</v>
      </c>
      <c r="G120" s="27">
        <f>[1]DEPURADO!F114</f>
        <v>18689</v>
      </c>
      <c r="H120" s="28">
        <v>0</v>
      </c>
      <c r="I120" s="28">
        <f>+[1]DEPURADO!M114+[1]DEPURADO!N114</f>
        <v>0</v>
      </c>
      <c r="J120" s="28">
        <f>+[1]DEPURADO!R114</f>
        <v>18689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18689</v>
      </c>
      <c r="O120" s="28">
        <f t="shared" si="9"/>
        <v>0</v>
      </c>
      <c r="P120" s="24">
        <f>IF([1]DEPURADO!H114&gt;1,0,[1]DEPURADO!B114)</f>
        <v>16449</v>
      </c>
      <c r="Q120" s="30">
        <f t="shared" si="10"/>
        <v>18689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16457</v>
      </c>
      <c r="D121" s="23">
        <f>+[1]DEPURADO!B115</f>
        <v>16457</v>
      </c>
      <c r="E121" s="25">
        <f>+[1]DEPURADO!C115</f>
        <v>43207</v>
      </c>
      <c r="F121" s="26">
        <f>+IF([1]DEPURADO!D115&gt;1,[1]DEPURADO!D115," ")</f>
        <v>43264</v>
      </c>
      <c r="G121" s="27">
        <f>[1]DEPURADO!F115</f>
        <v>68363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68363</v>
      </c>
      <c r="L121" s="28">
        <v>0</v>
      </c>
      <c r="M121" s="28">
        <v>0</v>
      </c>
      <c r="N121" s="28">
        <f t="shared" si="8"/>
        <v>68363</v>
      </c>
      <c r="O121" s="28">
        <f t="shared" si="9"/>
        <v>0</v>
      </c>
      <c r="P121" s="24">
        <f>IF([1]DEPURADO!H115&gt;1,0,[1]DEPURADO!B115)</f>
        <v>16457</v>
      </c>
      <c r="Q121" s="30">
        <f t="shared" si="10"/>
        <v>68363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16618</v>
      </c>
      <c r="D122" s="23">
        <f>+[1]DEPURADO!B116</f>
        <v>16618</v>
      </c>
      <c r="E122" s="25">
        <f>+[1]DEPURADO!C116</f>
        <v>43226</v>
      </c>
      <c r="F122" s="26">
        <f>+IF([1]DEPURADO!D116&gt;1,[1]DEPURADO!D116," ")</f>
        <v>43440</v>
      </c>
      <c r="G122" s="27">
        <f>[1]DEPURADO!F116</f>
        <v>9339</v>
      </c>
      <c r="H122" s="28">
        <v>0</v>
      </c>
      <c r="I122" s="28">
        <f>+[1]DEPURADO!M116+[1]DEPURADO!N116</f>
        <v>0</v>
      </c>
      <c r="J122" s="28">
        <f>+[1]DEPURADO!R116</f>
        <v>9339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9339</v>
      </c>
      <c r="O122" s="28">
        <f t="shared" si="9"/>
        <v>0</v>
      </c>
      <c r="P122" s="24">
        <f>IF([1]DEPURADO!H116&gt;1,0,[1]DEPURADO!B116)</f>
        <v>16618</v>
      </c>
      <c r="Q122" s="30">
        <f t="shared" si="10"/>
        <v>9339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16895</v>
      </c>
      <c r="D123" s="23">
        <f>+[1]DEPURADO!B117</f>
        <v>16895</v>
      </c>
      <c r="E123" s="25">
        <f>+[1]DEPURADO!C117</f>
        <v>43261</v>
      </c>
      <c r="F123" s="26">
        <f>+IF([1]DEPURADO!D117&gt;1,[1]DEPURADO!D117," ")</f>
        <v>43440</v>
      </c>
      <c r="G123" s="27">
        <f>[1]DEPURADO!F117</f>
        <v>17399</v>
      </c>
      <c r="H123" s="28">
        <v>0</v>
      </c>
      <c r="I123" s="28">
        <f>+[1]DEPURADO!M117+[1]DEPURADO!N117</f>
        <v>0</v>
      </c>
      <c r="J123" s="28">
        <f>+[1]DEPURADO!R117</f>
        <v>17399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17399</v>
      </c>
      <c r="O123" s="28">
        <f t="shared" si="9"/>
        <v>0</v>
      </c>
      <c r="P123" s="24">
        <f>IF([1]DEPURADO!H117&gt;1,0,[1]DEPURADO!B117)</f>
        <v>16895</v>
      </c>
      <c r="Q123" s="30">
        <f t="shared" si="10"/>
        <v>17399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17061</v>
      </c>
      <c r="D124" s="23">
        <f>+[1]DEPURADO!B118</f>
        <v>17061</v>
      </c>
      <c r="E124" s="25">
        <f>+[1]DEPURADO!C118</f>
        <v>43279</v>
      </c>
      <c r="F124" s="26">
        <f>+IF([1]DEPURADO!D118&gt;1,[1]DEPURADO!D118," ")</f>
        <v>43440</v>
      </c>
      <c r="G124" s="27">
        <f>[1]DEPURADO!F118</f>
        <v>17579</v>
      </c>
      <c r="H124" s="28">
        <v>0</v>
      </c>
      <c r="I124" s="28">
        <f>+[1]DEPURADO!M118+[1]DEPURADO!N118</f>
        <v>0</v>
      </c>
      <c r="J124" s="28">
        <f>+[1]DEPURADO!R118</f>
        <v>17579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17579</v>
      </c>
      <c r="O124" s="28">
        <f t="shared" si="9"/>
        <v>0</v>
      </c>
      <c r="P124" s="24">
        <f>IF([1]DEPURADO!H118&gt;1,0,[1]DEPURADO!B118)</f>
        <v>17061</v>
      </c>
      <c r="Q124" s="30">
        <f t="shared" si="10"/>
        <v>17579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16985</v>
      </c>
      <c r="D125" s="23">
        <f>+[1]DEPURADO!B119</f>
        <v>16985</v>
      </c>
      <c r="E125" s="25">
        <f>+[1]DEPURADO!C119</f>
        <v>43273</v>
      </c>
      <c r="F125" s="26">
        <f>+IF([1]DEPURADO!D119&gt;1,[1]DEPURADO!D119," ")</f>
        <v>43440</v>
      </c>
      <c r="G125" s="27">
        <f>[1]DEPURADO!F119</f>
        <v>25799</v>
      </c>
      <c r="H125" s="28">
        <v>0</v>
      </c>
      <c r="I125" s="28">
        <f>+[1]DEPURADO!M119+[1]DEPURADO!N119</f>
        <v>0</v>
      </c>
      <c r="J125" s="28">
        <f>+[1]DEPURADO!R119</f>
        <v>25799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25799</v>
      </c>
      <c r="O125" s="28">
        <f t="shared" si="9"/>
        <v>0</v>
      </c>
      <c r="P125" s="24">
        <f>IF([1]DEPURADO!H119&gt;1,0,[1]DEPURADO!B119)</f>
        <v>16985</v>
      </c>
      <c r="Q125" s="30">
        <f t="shared" si="10"/>
        <v>25799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16996</v>
      </c>
      <c r="D126" s="23">
        <f>+[1]DEPURADO!B120</f>
        <v>16996</v>
      </c>
      <c r="E126" s="25">
        <f>+[1]DEPURADO!C120</f>
        <v>43275</v>
      </c>
      <c r="F126" s="26">
        <f>+IF([1]DEPURADO!D120&gt;1,[1]DEPURADO!D120," ")</f>
        <v>43440</v>
      </c>
      <c r="G126" s="27">
        <f>[1]DEPURADO!F120</f>
        <v>36648</v>
      </c>
      <c r="H126" s="28">
        <v>0</v>
      </c>
      <c r="I126" s="28">
        <f>+[1]DEPURADO!M120+[1]DEPURADO!N120</f>
        <v>0</v>
      </c>
      <c r="J126" s="28">
        <f>+[1]DEPURADO!R120</f>
        <v>36648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36648</v>
      </c>
      <c r="O126" s="28">
        <f t="shared" si="9"/>
        <v>0</v>
      </c>
      <c r="P126" s="24">
        <f>IF([1]DEPURADO!H120&gt;1,0,[1]DEPURADO!B120)</f>
        <v>16996</v>
      </c>
      <c r="Q126" s="30">
        <f t="shared" si="10"/>
        <v>36648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17314</v>
      </c>
      <c r="D127" s="23">
        <f>+[1]DEPURADO!B121</f>
        <v>17314</v>
      </c>
      <c r="E127" s="25">
        <f>+[1]DEPURADO!C121</f>
        <v>43307</v>
      </c>
      <c r="F127" s="26">
        <f>+IF([1]DEPURADO!D121&gt;1,[1]DEPURADO!D121," ")</f>
        <v>43440</v>
      </c>
      <c r="G127" s="27">
        <f>[1]DEPURADO!F121</f>
        <v>10164</v>
      </c>
      <c r="H127" s="28">
        <v>0</v>
      </c>
      <c r="I127" s="28">
        <f>+[1]DEPURADO!M121+[1]DEPURADO!N121</f>
        <v>0</v>
      </c>
      <c r="J127" s="28">
        <f>+[1]DEPURADO!R121</f>
        <v>10164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10164</v>
      </c>
      <c r="O127" s="28">
        <f t="shared" si="9"/>
        <v>0</v>
      </c>
      <c r="P127" s="24">
        <f>IF([1]DEPURADO!H121&gt;1,0,[1]DEPURADO!B121)</f>
        <v>17314</v>
      </c>
      <c r="Q127" s="30">
        <f t="shared" si="10"/>
        <v>10164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CANCELADA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17160</v>
      </c>
      <c r="D128" s="23">
        <f>+[1]DEPURADO!B122</f>
        <v>17160</v>
      </c>
      <c r="E128" s="25">
        <f>+[1]DEPURADO!C122</f>
        <v>43291</v>
      </c>
      <c r="F128" s="26">
        <f>+IF([1]DEPURADO!D122&gt;1,[1]DEPURADO!D122," ")</f>
        <v>43440</v>
      </c>
      <c r="G128" s="27">
        <f>[1]DEPURADO!F122</f>
        <v>15759</v>
      </c>
      <c r="H128" s="28">
        <v>0</v>
      </c>
      <c r="I128" s="28">
        <f>+[1]DEPURADO!M122+[1]DEPURADO!N122</f>
        <v>0</v>
      </c>
      <c r="J128" s="28">
        <f>+[1]DEPURADO!R122</f>
        <v>15759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15759</v>
      </c>
      <c r="O128" s="28">
        <f t="shared" si="9"/>
        <v>0</v>
      </c>
      <c r="P128" s="24">
        <f>IF([1]DEPURADO!H122&gt;1,0,[1]DEPURADO!B122)</f>
        <v>17160</v>
      </c>
      <c r="Q128" s="30">
        <f t="shared" si="10"/>
        <v>15759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17257</v>
      </c>
      <c r="D129" s="23">
        <f>+[1]DEPURADO!B123</f>
        <v>17257</v>
      </c>
      <c r="E129" s="25">
        <f>+[1]DEPURADO!C123</f>
        <v>43301</v>
      </c>
      <c r="F129" s="26">
        <f>+IF([1]DEPURADO!D123&gt;1,[1]DEPURADO!D123," ")</f>
        <v>43440</v>
      </c>
      <c r="G129" s="27">
        <f>[1]DEPURADO!F123</f>
        <v>17414</v>
      </c>
      <c r="H129" s="28">
        <v>0</v>
      </c>
      <c r="I129" s="28">
        <f>+[1]DEPURADO!M123+[1]DEPURADO!N123</f>
        <v>0</v>
      </c>
      <c r="J129" s="28">
        <f>+[1]DEPURADO!R123</f>
        <v>17414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17414</v>
      </c>
      <c r="O129" s="28">
        <f t="shared" si="9"/>
        <v>0</v>
      </c>
      <c r="P129" s="24">
        <f>IF([1]DEPURADO!H123&gt;1,0,[1]DEPURADO!B123)</f>
        <v>17257</v>
      </c>
      <c r="Q129" s="30">
        <f t="shared" si="10"/>
        <v>17414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17351</v>
      </c>
      <c r="D130" s="23">
        <f>+[1]DEPURADO!B124</f>
        <v>17351</v>
      </c>
      <c r="E130" s="25">
        <f>+[1]DEPURADO!C124</f>
        <v>43312</v>
      </c>
      <c r="F130" s="26">
        <f>+IF([1]DEPURADO!D124&gt;1,[1]DEPURADO!D124," ")</f>
        <v>43440</v>
      </c>
      <c r="G130" s="27">
        <f>[1]DEPURADO!F124</f>
        <v>19229</v>
      </c>
      <c r="H130" s="28">
        <v>0</v>
      </c>
      <c r="I130" s="28">
        <f>+[1]DEPURADO!M124+[1]DEPURADO!N124</f>
        <v>0</v>
      </c>
      <c r="J130" s="28">
        <f>+[1]DEPURADO!R124</f>
        <v>19229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19229</v>
      </c>
      <c r="O130" s="28">
        <f t="shared" si="9"/>
        <v>0</v>
      </c>
      <c r="P130" s="24">
        <f>IF([1]DEPURADO!H124&gt;1,0,[1]DEPURADO!B124)</f>
        <v>17351</v>
      </c>
      <c r="Q130" s="30">
        <f t="shared" si="10"/>
        <v>19229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17304</v>
      </c>
      <c r="D131" s="23">
        <f>+[1]DEPURADO!B125</f>
        <v>17304</v>
      </c>
      <c r="E131" s="25">
        <f>+[1]DEPURADO!C125</f>
        <v>43305</v>
      </c>
      <c r="F131" s="26">
        <f>+IF([1]DEPURADO!D125&gt;1,[1]DEPURADO!D125," ")</f>
        <v>43440</v>
      </c>
      <c r="G131" s="27">
        <f>[1]DEPURADO!F125</f>
        <v>19323</v>
      </c>
      <c r="H131" s="28">
        <v>0</v>
      </c>
      <c r="I131" s="28">
        <f>+[1]DEPURADO!M125+[1]DEPURADO!N125</f>
        <v>0</v>
      </c>
      <c r="J131" s="28">
        <f>+[1]DEPURADO!R125</f>
        <v>19323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19323</v>
      </c>
      <c r="O131" s="28">
        <f t="shared" si="9"/>
        <v>0</v>
      </c>
      <c r="P131" s="24">
        <f>IF([1]DEPURADO!H125&gt;1,0,[1]DEPURADO!B125)</f>
        <v>17304</v>
      </c>
      <c r="Q131" s="30">
        <f t="shared" si="10"/>
        <v>19323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17264</v>
      </c>
      <c r="D132" s="23">
        <f>+[1]DEPURADO!B126</f>
        <v>17264</v>
      </c>
      <c r="E132" s="25">
        <f>+[1]DEPURADO!C126</f>
        <v>43302</v>
      </c>
      <c r="F132" s="26">
        <f>+IF([1]DEPURADO!D126&gt;1,[1]DEPURADO!D126," ")</f>
        <v>43440</v>
      </c>
      <c r="G132" s="27">
        <f>[1]DEPURADO!F126</f>
        <v>32807</v>
      </c>
      <c r="H132" s="28">
        <v>0</v>
      </c>
      <c r="I132" s="28">
        <f>+[1]DEPURADO!M126+[1]DEPURADO!N126</f>
        <v>0</v>
      </c>
      <c r="J132" s="28">
        <f>+[1]DEPURADO!R126</f>
        <v>32807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32807</v>
      </c>
      <c r="O132" s="28">
        <f t="shared" si="9"/>
        <v>0</v>
      </c>
      <c r="P132" s="24">
        <f>IF([1]DEPURADO!H126&gt;1,0,[1]DEPURADO!B126)</f>
        <v>17264</v>
      </c>
      <c r="Q132" s="30">
        <f t="shared" si="10"/>
        <v>32807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17598</v>
      </c>
      <c r="D133" s="23">
        <f>+[1]DEPURADO!B127</f>
        <v>17598</v>
      </c>
      <c r="E133" s="25">
        <f>+[1]DEPURADO!C127</f>
        <v>43340</v>
      </c>
      <c r="F133" s="26">
        <f>+IF([1]DEPURADO!D127&gt;1,[1]DEPURADO!D127," ")</f>
        <v>43440</v>
      </c>
      <c r="G133" s="27">
        <f>[1]DEPURADO!F127</f>
        <v>10888</v>
      </c>
      <c r="H133" s="28">
        <v>0</v>
      </c>
      <c r="I133" s="28">
        <f>+[1]DEPURADO!M127+[1]DEPURADO!N127</f>
        <v>0</v>
      </c>
      <c r="J133" s="28">
        <f>+[1]DEPURADO!R127</f>
        <v>10888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10888</v>
      </c>
      <c r="O133" s="28">
        <f t="shared" si="9"/>
        <v>0</v>
      </c>
      <c r="P133" s="24">
        <f>IF([1]DEPURADO!H127&gt;1,0,[1]DEPURADO!B127)</f>
        <v>17598</v>
      </c>
      <c r="Q133" s="30">
        <f t="shared" si="10"/>
        <v>10888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17574</v>
      </c>
      <c r="D134" s="23">
        <f>+[1]DEPURADO!B128</f>
        <v>17574</v>
      </c>
      <c r="E134" s="25">
        <f>+[1]DEPURADO!C128</f>
        <v>43338</v>
      </c>
      <c r="F134" s="26">
        <f>+IF([1]DEPURADO!D128&gt;1,[1]DEPURADO!D128," ")</f>
        <v>43440</v>
      </c>
      <c r="G134" s="27">
        <f>[1]DEPURADO!F128</f>
        <v>14094</v>
      </c>
      <c r="H134" s="28">
        <v>0</v>
      </c>
      <c r="I134" s="28">
        <f>+[1]DEPURADO!M128+[1]DEPURADO!N128</f>
        <v>0</v>
      </c>
      <c r="J134" s="28">
        <f>+[1]DEPURADO!R128</f>
        <v>14094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14094</v>
      </c>
      <c r="O134" s="28">
        <f t="shared" si="9"/>
        <v>0</v>
      </c>
      <c r="P134" s="24">
        <f>IF([1]DEPURADO!H128&gt;1,0,[1]DEPURADO!B128)</f>
        <v>17574</v>
      </c>
      <c r="Q134" s="30">
        <f t="shared" si="10"/>
        <v>14094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17485</v>
      </c>
      <c r="D135" s="23">
        <f>+[1]DEPURADO!B129</f>
        <v>17485</v>
      </c>
      <c r="E135" s="25">
        <f>+[1]DEPURADO!C129</f>
        <v>43327</v>
      </c>
      <c r="F135" s="26">
        <f>+IF([1]DEPURADO!D129&gt;1,[1]DEPURADO!D129," ")</f>
        <v>43440</v>
      </c>
      <c r="G135" s="27">
        <f>[1]DEPURADO!F129</f>
        <v>15119</v>
      </c>
      <c r="H135" s="28">
        <v>0</v>
      </c>
      <c r="I135" s="28">
        <f>+[1]DEPURADO!M129+[1]DEPURADO!N129</f>
        <v>0</v>
      </c>
      <c r="J135" s="28">
        <f>+[1]DEPURADO!R129</f>
        <v>15119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15119</v>
      </c>
      <c r="O135" s="28">
        <f t="shared" si="9"/>
        <v>0</v>
      </c>
      <c r="P135" s="24">
        <f>IF([1]DEPURADO!H129&gt;1,0,[1]DEPURADO!B129)</f>
        <v>17485</v>
      </c>
      <c r="Q135" s="30">
        <f t="shared" si="10"/>
        <v>15119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17565</v>
      </c>
      <c r="D136" s="23">
        <f>+[1]DEPURADO!B130</f>
        <v>17565</v>
      </c>
      <c r="E136" s="25">
        <f>+[1]DEPURADO!C130</f>
        <v>43337</v>
      </c>
      <c r="F136" s="26">
        <f>+IF([1]DEPURADO!D130&gt;1,[1]DEPURADO!D130," ")</f>
        <v>43440</v>
      </c>
      <c r="G136" s="27">
        <f>[1]DEPURADO!F130</f>
        <v>16625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16625</v>
      </c>
      <c r="P136" s="24">
        <f>IF([1]DEPURADO!H130&gt;1,0,[1]DEPURADO!B130)</f>
        <v>17565</v>
      </c>
      <c r="Q136" s="30">
        <f t="shared" si="10"/>
        <v>16625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16625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16625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GLOSA POR CONCILIAR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17487</v>
      </c>
      <c r="D137" s="23">
        <f>+[1]DEPURADO!B131</f>
        <v>17487</v>
      </c>
      <c r="E137" s="25">
        <f>+[1]DEPURADO!C131</f>
        <v>43328</v>
      </c>
      <c r="F137" s="26">
        <f>+IF([1]DEPURADO!D131&gt;1,[1]DEPURADO!D131," ")</f>
        <v>43440</v>
      </c>
      <c r="G137" s="27">
        <f>[1]DEPURADO!F131</f>
        <v>18134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18134</v>
      </c>
      <c r="P137" s="24">
        <f>IF([1]DEPURADO!H131&gt;1,0,[1]DEPURADO!B131)</f>
        <v>17487</v>
      </c>
      <c r="Q137" s="30">
        <f t="shared" si="10"/>
        <v>18134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18134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18134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GLOSA POR CONCILIAR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17580</v>
      </c>
      <c r="D138" s="23">
        <f>+[1]DEPURADO!B132</f>
        <v>17580</v>
      </c>
      <c r="E138" s="25">
        <f>+[1]DEPURADO!C132</f>
        <v>43338</v>
      </c>
      <c r="F138" s="26">
        <f>+IF([1]DEPURADO!D132&gt;1,[1]DEPURADO!D132," ")</f>
        <v>43440</v>
      </c>
      <c r="G138" s="27">
        <f>[1]DEPURADO!F132</f>
        <v>19250</v>
      </c>
      <c r="H138" s="28">
        <v>0</v>
      </c>
      <c r="I138" s="28">
        <f>+[1]DEPURADO!M132+[1]DEPURADO!N132</f>
        <v>0</v>
      </c>
      <c r="J138" s="28">
        <f>+[1]DEPURADO!R132</f>
        <v>19250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19250</v>
      </c>
      <c r="O138" s="28">
        <f t="shared" si="9"/>
        <v>0</v>
      </c>
      <c r="P138" s="24">
        <f>IF([1]DEPURADO!H132&gt;1,0,[1]DEPURADO!B132)</f>
        <v>17580</v>
      </c>
      <c r="Q138" s="30">
        <f t="shared" si="10"/>
        <v>19250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182" si="14">+A138+1</f>
        <v>131</v>
      </c>
      <c r="B139" s="24" t="s">
        <v>44</v>
      </c>
      <c r="C139" s="23">
        <f>+[1]DEPURADO!A133</f>
        <v>17558</v>
      </c>
      <c r="D139" s="23">
        <f>+[1]DEPURADO!B133</f>
        <v>17558</v>
      </c>
      <c r="E139" s="25">
        <f>+[1]DEPURADO!C133</f>
        <v>43336</v>
      </c>
      <c r="F139" s="26">
        <f>+IF([1]DEPURADO!D133&gt;1,[1]DEPURADO!D133," ")</f>
        <v>43440</v>
      </c>
      <c r="G139" s="27">
        <f>[1]DEPURADO!F133</f>
        <v>20510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0</v>
      </c>
      <c r="O139" s="28">
        <f t="shared" si="9"/>
        <v>20510</v>
      </c>
      <c r="P139" s="24">
        <f>IF([1]DEPURADO!H133&gt;1,0,[1]DEPURADO!B133)</f>
        <v>17558</v>
      </c>
      <c r="Q139" s="30">
        <f t="shared" si="10"/>
        <v>20510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20510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20510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GLOSA POR CONCILIAR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17586</v>
      </c>
      <c r="D140" s="23">
        <f>+[1]DEPURADO!B134</f>
        <v>17586</v>
      </c>
      <c r="E140" s="25">
        <f>+[1]DEPURADO!C134</f>
        <v>43339</v>
      </c>
      <c r="F140" s="26">
        <f>+IF([1]DEPURADO!D134&gt;1,[1]DEPURADO!D134," ")</f>
        <v>43440</v>
      </c>
      <c r="G140" s="27">
        <f>[1]DEPURADO!F134</f>
        <v>21425</v>
      </c>
      <c r="H140" s="28">
        <v>0</v>
      </c>
      <c r="I140" s="28">
        <f>+[1]DEPURADO!M134+[1]DEPURADO!N134</f>
        <v>0</v>
      </c>
      <c r="J140" s="28">
        <f>+[1]DEPURADO!R134</f>
        <v>21425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21425</v>
      </c>
      <c r="O140" s="28">
        <f t="shared" si="9"/>
        <v>0</v>
      </c>
      <c r="P140" s="24">
        <f>IF([1]DEPURADO!H134&gt;1,0,[1]DEPURADO!B134)</f>
        <v>17586</v>
      </c>
      <c r="Q140" s="30">
        <f t="shared" si="10"/>
        <v>21425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17568</v>
      </c>
      <c r="D141" s="23">
        <f>+[1]DEPURADO!B135</f>
        <v>17568</v>
      </c>
      <c r="E141" s="25">
        <f>+[1]DEPURADO!C135</f>
        <v>43337</v>
      </c>
      <c r="F141" s="26">
        <f>+IF([1]DEPURADO!D135&gt;1,[1]DEPURADO!D135," ")</f>
        <v>43440</v>
      </c>
      <c r="G141" s="27">
        <f>[1]DEPURADO!F135</f>
        <v>25004</v>
      </c>
      <c r="H141" s="28">
        <v>0</v>
      </c>
      <c r="I141" s="28">
        <f>+[1]DEPURADO!M135+[1]DEPURADO!N135</f>
        <v>0</v>
      </c>
      <c r="J141" s="28">
        <f>+[1]DEPURADO!R135</f>
        <v>25004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182" si="15">+SUM(J141:M141)</f>
        <v>25004</v>
      </c>
      <c r="O141" s="28">
        <f t="shared" ref="O141:O182" si="16">+G141-I141-N141</f>
        <v>0</v>
      </c>
      <c r="P141" s="24">
        <f>IF([1]DEPURADO!H135&gt;1,0,[1]DEPURADO!B135)</f>
        <v>17568</v>
      </c>
      <c r="Q141" s="30">
        <f t="shared" ref="Q141:Q182" si="17">+IF(P141&gt;0,G141,0)</f>
        <v>25004</v>
      </c>
      <c r="R141" s="31">
        <f t="shared" ref="R141:R182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182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182" si="20">+G141-I141-N141-R141-Z141-AC141-AE141-S141-U141</f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17474</v>
      </c>
      <c r="D142" s="23">
        <f>+[1]DEPURADO!B136</f>
        <v>17474</v>
      </c>
      <c r="E142" s="25">
        <f>+[1]DEPURADO!C136</f>
        <v>43326</v>
      </c>
      <c r="F142" s="26">
        <f>+IF([1]DEPURADO!D136&gt;1,[1]DEPURADO!D136," ")</f>
        <v>43440</v>
      </c>
      <c r="G142" s="27">
        <f>[1]DEPURADO!F136</f>
        <v>8904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8904</v>
      </c>
      <c r="P142" s="24">
        <f>IF([1]DEPURADO!H136&gt;1,0,[1]DEPURADO!B136)</f>
        <v>17474</v>
      </c>
      <c r="Q142" s="30">
        <f t="shared" si="17"/>
        <v>8904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8904</v>
      </c>
      <c r="Y142" s="23" t="s">
        <v>45</v>
      </c>
      <c r="Z142" s="31">
        <f t="shared" si="19"/>
        <v>8904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GLOSA LEGALIZADA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17757</v>
      </c>
      <c r="D143" s="23">
        <f>+[1]DEPURADO!B137</f>
        <v>17757</v>
      </c>
      <c r="E143" s="25">
        <f>+[1]DEPURADO!C137</f>
        <v>43358</v>
      </c>
      <c r="F143" s="26">
        <f>+IF([1]DEPURADO!D137&gt;1,[1]DEPURADO!D137," ")</f>
        <v>43440</v>
      </c>
      <c r="G143" s="27">
        <f>[1]DEPURADO!F137</f>
        <v>16880</v>
      </c>
      <c r="H143" s="28">
        <v>0</v>
      </c>
      <c r="I143" s="28">
        <f>+[1]DEPURADO!M137+[1]DEPURADO!N137</f>
        <v>0</v>
      </c>
      <c r="J143" s="28">
        <f>+[1]DEPURADO!R137</f>
        <v>837</v>
      </c>
      <c r="K143" s="29">
        <f>+[1]DEPURADO!P137+[1]DEPURADO!Q137</f>
        <v>16043</v>
      </c>
      <c r="L143" s="28">
        <v>0</v>
      </c>
      <c r="M143" s="28">
        <v>0</v>
      </c>
      <c r="N143" s="28">
        <f t="shared" si="15"/>
        <v>16880</v>
      </c>
      <c r="O143" s="28">
        <f t="shared" si="16"/>
        <v>0</v>
      </c>
      <c r="P143" s="24">
        <f>IF([1]DEPURADO!H137&gt;1,0,[1]DEPURADO!B137)</f>
        <v>17757</v>
      </c>
      <c r="Q143" s="30">
        <f t="shared" si="17"/>
        <v>16880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17692</v>
      </c>
      <c r="D144" s="23">
        <f>+[1]DEPURADO!B138</f>
        <v>17692</v>
      </c>
      <c r="E144" s="25">
        <f>+[1]DEPURADO!C138</f>
        <v>43349</v>
      </c>
      <c r="F144" s="26">
        <f>+IF([1]DEPURADO!D138&gt;1,[1]DEPURADO!D138," ")</f>
        <v>43440</v>
      </c>
      <c r="G144" s="27">
        <f>[1]DEPURADO!F138</f>
        <v>20942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20942</v>
      </c>
      <c r="P144" s="24">
        <f>IF([1]DEPURADO!H138&gt;1,0,[1]DEPURADO!B138)</f>
        <v>17692</v>
      </c>
      <c r="Q144" s="30">
        <f t="shared" si="17"/>
        <v>20942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20942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20942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GLOSA POR CONCILIAR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17717</v>
      </c>
      <c r="D145" s="23">
        <f>+[1]DEPURADO!B139</f>
        <v>17717</v>
      </c>
      <c r="E145" s="25">
        <f>+[1]DEPURADO!C139</f>
        <v>43353</v>
      </c>
      <c r="F145" s="26">
        <f>+IF([1]DEPURADO!D139&gt;1,[1]DEPURADO!D139," ")</f>
        <v>43440</v>
      </c>
      <c r="G145" s="27">
        <f>[1]DEPURADO!F139</f>
        <v>21646</v>
      </c>
      <c r="H145" s="28">
        <v>0</v>
      </c>
      <c r="I145" s="28">
        <f>+[1]DEPURADO!M139+[1]DEPURADO!N139</f>
        <v>0</v>
      </c>
      <c r="J145" s="28">
        <f>+[1]DEPURADO!R139</f>
        <v>21646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21646</v>
      </c>
      <c r="O145" s="28">
        <f t="shared" si="16"/>
        <v>0</v>
      </c>
      <c r="P145" s="24">
        <f>IF([1]DEPURADO!H139&gt;1,0,[1]DEPURADO!B139)</f>
        <v>17717</v>
      </c>
      <c r="Q145" s="30">
        <f t="shared" si="17"/>
        <v>21646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17711</v>
      </c>
      <c r="D146" s="23">
        <f>+[1]DEPURADO!B140</f>
        <v>17711</v>
      </c>
      <c r="E146" s="25">
        <f>+[1]DEPURADO!C140</f>
        <v>43351</v>
      </c>
      <c r="F146" s="26">
        <f>+IF([1]DEPURADO!D140&gt;1,[1]DEPURADO!D140," ")</f>
        <v>43440</v>
      </c>
      <c r="G146" s="27">
        <f>[1]DEPURADO!F140</f>
        <v>22520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0</v>
      </c>
      <c r="O146" s="28">
        <f t="shared" si="16"/>
        <v>22520</v>
      </c>
      <c r="P146" s="24">
        <f>IF([1]DEPURADO!H140&gt;1,0,[1]DEPURADO!B140)</f>
        <v>17711</v>
      </c>
      <c r="Q146" s="30">
        <f t="shared" si="17"/>
        <v>22520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22520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22520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GLOSA POR CONCILIAR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17930</v>
      </c>
      <c r="D147" s="23">
        <f>+[1]DEPURADO!B141</f>
        <v>17930</v>
      </c>
      <c r="E147" s="25">
        <f>+[1]DEPURADO!C141</f>
        <v>43373</v>
      </c>
      <c r="F147" s="26">
        <f>+IF([1]DEPURADO!D141&gt;1,[1]DEPURADO!D141," ")</f>
        <v>43440</v>
      </c>
      <c r="G147" s="27">
        <f>[1]DEPURADO!F141</f>
        <v>258256</v>
      </c>
      <c r="H147" s="28">
        <v>0</v>
      </c>
      <c r="I147" s="28">
        <f>+[1]DEPURADO!M141+[1]DEPURADO!N141</f>
        <v>0</v>
      </c>
      <c r="J147" s="28">
        <f>+[1]DEPURADO!R141</f>
        <v>258256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258256</v>
      </c>
      <c r="O147" s="28">
        <f t="shared" si="16"/>
        <v>0</v>
      </c>
      <c r="P147" s="24">
        <f>IF([1]DEPURADO!H141&gt;1,0,[1]DEPURADO!B141)</f>
        <v>17930</v>
      </c>
      <c r="Q147" s="30">
        <f t="shared" si="17"/>
        <v>258256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17798</v>
      </c>
      <c r="D148" s="23">
        <f>+[1]DEPURADO!B142</f>
        <v>17798</v>
      </c>
      <c r="E148" s="25">
        <f>+[1]DEPURADO!C142</f>
        <v>43361</v>
      </c>
      <c r="F148" s="26">
        <f>+IF([1]DEPURADO!D142&gt;1,[1]DEPURADO!D142," ")</f>
        <v>43440</v>
      </c>
      <c r="G148" s="27">
        <f>[1]DEPURADO!F142</f>
        <v>45657</v>
      </c>
      <c r="H148" s="28">
        <v>0</v>
      </c>
      <c r="I148" s="28">
        <f>+[1]DEPURADO!M142+[1]DEPURADO!N142</f>
        <v>0</v>
      </c>
      <c r="J148" s="28">
        <f>+[1]DEPURADO!R142</f>
        <v>45657</v>
      </c>
      <c r="K148" s="29">
        <f>+[1]DEPURADO!P142+[1]DEPURADO!Q142</f>
        <v>0</v>
      </c>
      <c r="L148" s="28">
        <v>0</v>
      </c>
      <c r="M148" s="28">
        <v>0</v>
      </c>
      <c r="N148" s="28">
        <f t="shared" si="15"/>
        <v>45657</v>
      </c>
      <c r="O148" s="28">
        <f t="shared" si="16"/>
        <v>0</v>
      </c>
      <c r="P148" s="24">
        <f>IF([1]DEPURADO!H142&gt;1,0,[1]DEPURADO!B142)</f>
        <v>17798</v>
      </c>
      <c r="Q148" s="30">
        <f t="shared" si="17"/>
        <v>45657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18012</v>
      </c>
      <c r="D149" s="23">
        <f>+[1]DEPURADO!B143</f>
        <v>18012</v>
      </c>
      <c r="E149" s="25">
        <f>+[1]DEPURADO!C143</f>
        <v>43383</v>
      </c>
      <c r="F149" s="26">
        <f>+IF([1]DEPURADO!D143&gt;1,[1]DEPURADO!D143," ")</f>
        <v>43440</v>
      </c>
      <c r="G149" s="27">
        <f>[1]DEPURADO!F143</f>
        <v>113930</v>
      </c>
      <c r="H149" s="28">
        <v>0</v>
      </c>
      <c r="I149" s="28">
        <f>+[1]DEPURADO!M143+[1]DEPURADO!N143</f>
        <v>0</v>
      </c>
      <c r="J149" s="28">
        <f>+[1]DEPURADO!R143</f>
        <v>55088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55088</v>
      </c>
      <c r="O149" s="28">
        <f t="shared" si="16"/>
        <v>58842</v>
      </c>
      <c r="P149" s="24">
        <f>IF([1]DEPURADO!H143&gt;1,0,[1]DEPURADO!B143)</f>
        <v>18012</v>
      </c>
      <c r="Q149" s="30">
        <f t="shared" si="17"/>
        <v>113930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58842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58842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GLOSA POR CONCILIAR Y 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17976</v>
      </c>
      <c r="D150" s="23">
        <f>+[1]DEPURADO!B144</f>
        <v>17976</v>
      </c>
      <c r="E150" s="25">
        <f>+[1]DEPURADO!C144</f>
        <v>43380</v>
      </c>
      <c r="F150" s="26">
        <f>+IF([1]DEPURADO!D144&gt;1,[1]DEPURADO!D144," ")</f>
        <v>43440</v>
      </c>
      <c r="G150" s="27">
        <f>[1]DEPURADO!F144</f>
        <v>117413</v>
      </c>
      <c r="H150" s="28">
        <v>0</v>
      </c>
      <c r="I150" s="28">
        <f>+[1]DEPURADO!M144+[1]DEPURADO!N144</f>
        <v>0</v>
      </c>
      <c r="J150" s="28">
        <f>+[1]DEPURADO!R144</f>
        <v>117413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117413</v>
      </c>
      <c r="O150" s="28">
        <f t="shared" si="16"/>
        <v>0</v>
      </c>
      <c r="P150" s="24">
        <f>IF([1]DEPURADO!H144&gt;1,0,[1]DEPURADO!B144)</f>
        <v>17976</v>
      </c>
      <c r="Q150" s="30">
        <f t="shared" si="17"/>
        <v>117413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17950</v>
      </c>
      <c r="D151" s="23">
        <f>+[1]DEPURADO!B145</f>
        <v>17950</v>
      </c>
      <c r="E151" s="25">
        <f>+[1]DEPURADO!C145</f>
        <v>43377</v>
      </c>
      <c r="F151" s="26">
        <f>+IF([1]DEPURADO!D145&gt;1,[1]DEPURADO!D145," ")</f>
        <v>43440</v>
      </c>
      <c r="G151" s="27">
        <f>[1]DEPURADO!F145</f>
        <v>133430</v>
      </c>
      <c r="H151" s="28">
        <v>0</v>
      </c>
      <c r="I151" s="28">
        <f>+[1]DEPURADO!M145+[1]DEPURADO!N145</f>
        <v>0</v>
      </c>
      <c r="J151" s="28">
        <f>+[1]DEPURADO!R145</f>
        <v>74588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74588</v>
      </c>
      <c r="O151" s="28">
        <f t="shared" si="16"/>
        <v>58842</v>
      </c>
      <c r="P151" s="24">
        <f>IF([1]DEPURADO!H145&gt;1,0,[1]DEPURADO!B145)</f>
        <v>17950</v>
      </c>
      <c r="Q151" s="30">
        <f t="shared" si="17"/>
        <v>133430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58842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58842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GLOSA POR CONCILIAR Y CANCELADA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17983</v>
      </c>
      <c r="D152" s="23">
        <f>+[1]DEPURADO!B146</f>
        <v>17983</v>
      </c>
      <c r="E152" s="25">
        <f>+[1]DEPURADO!C146</f>
        <v>43381</v>
      </c>
      <c r="F152" s="26">
        <f>+IF([1]DEPURADO!D146&gt;1,[1]DEPURADO!D146," ")</f>
        <v>43440</v>
      </c>
      <c r="G152" s="27">
        <f>[1]DEPURADO!F146</f>
        <v>166894</v>
      </c>
      <c r="H152" s="28">
        <v>0</v>
      </c>
      <c r="I152" s="28">
        <f>+[1]DEPURADO!M146+[1]DEPURADO!N146</f>
        <v>0</v>
      </c>
      <c r="J152" s="28">
        <f>+[1]DEPURADO!R146</f>
        <v>108052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108052</v>
      </c>
      <c r="O152" s="28">
        <f t="shared" si="16"/>
        <v>58842</v>
      </c>
      <c r="P152" s="24">
        <f>IF([1]DEPURADO!H146&gt;1,0,[1]DEPURADO!B146)</f>
        <v>17983</v>
      </c>
      <c r="Q152" s="30">
        <f t="shared" si="17"/>
        <v>166894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58842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58842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GLOSA POR CONCILIAR Y 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17978</v>
      </c>
      <c r="D153" s="23">
        <f>+[1]DEPURADO!B147</f>
        <v>17978</v>
      </c>
      <c r="E153" s="25">
        <f>+[1]DEPURADO!C147</f>
        <v>43377</v>
      </c>
      <c r="F153" s="26">
        <f>+IF([1]DEPURADO!D147&gt;1,[1]DEPURADO!D147," ")</f>
        <v>43440</v>
      </c>
      <c r="G153" s="27">
        <f>[1]DEPURADO!F147</f>
        <v>199414</v>
      </c>
      <c r="H153" s="28">
        <v>0</v>
      </c>
      <c r="I153" s="28">
        <f>+[1]DEPURADO!M147+[1]DEPURADO!N147</f>
        <v>0</v>
      </c>
      <c r="J153" s="28">
        <f>+[1]DEPURADO!R147</f>
        <v>199414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199414</v>
      </c>
      <c r="O153" s="28">
        <f t="shared" si="16"/>
        <v>0</v>
      </c>
      <c r="P153" s="24">
        <f>IF([1]DEPURADO!H147&gt;1,0,[1]DEPURADO!B147)</f>
        <v>17978</v>
      </c>
      <c r="Q153" s="30">
        <f t="shared" si="17"/>
        <v>199414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18077</v>
      </c>
      <c r="D154" s="23">
        <f>+[1]DEPURADO!B148</f>
        <v>18077</v>
      </c>
      <c r="E154" s="25">
        <f>+[1]DEPURADO!C148</f>
        <v>43390</v>
      </c>
      <c r="F154" s="26">
        <f>+IF([1]DEPURADO!D148&gt;1,[1]DEPURADO!D148," ")</f>
        <v>43440</v>
      </c>
      <c r="G154" s="27">
        <f>[1]DEPURADO!F148</f>
        <v>266656</v>
      </c>
      <c r="H154" s="28">
        <v>0</v>
      </c>
      <c r="I154" s="28">
        <f>+[1]DEPURADO!M148+[1]DEPURADO!N148</f>
        <v>0</v>
      </c>
      <c r="J154" s="28">
        <f>+[1]DEPURADO!R148</f>
        <v>266656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266656</v>
      </c>
      <c r="O154" s="28">
        <f t="shared" si="16"/>
        <v>0</v>
      </c>
      <c r="P154" s="24">
        <f>IF([1]DEPURADO!H148&gt;1,0,[1]DEPURADO!B148)</f>
        <v>18077</v>
      </c>
      <c r="Q154" s="30">
        <f t="shared" si="17"/>
        <v>266656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17977</v>
      </c>
      <c r="D155" s="23">
        <f>+[1]DEPURADO!B149</f>
        <v>17977</v>
      </c>
      <c r="E155" s="25">
        <f>+[1]DEPURADO!C149</f>
        <v>43380</v>
      </c>
      <c r="F155" s="26">
        <f>+IF([1]DEPURADO!D149&gt;1,[1]DEPURADO!D149," ")</f>
        <v>43440</v>
      </c>
      <c r="G155" s="27">
        <f>[1]DEPURADO!F149</f>
        <v>65588</v>
      </c>
      <c r="H155" s="28">
        <v>0</v>
      </c>
      <c r="I155" s="28">
        <f>+[1]DEPURADO!M149+[1]DEPURADO!N149</f>
        <v>0</v>
      </c>
      <c r="J155" s="28">
        <f>+[1]DEPURADO!R149</f>
        <v>65588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65588</v>
      </c>
      <c r="O155" s="28">
        <f t="shared" si="16"/>
        <v>0</v>
      </c>
      <c r="P155" s="24">
        <f>IF([1]DEPURADO!H149&gt;1,0,[1]DEPURADO!B149)</f>
        <v>17977</v>
      </c>
      <c r="Q155" s="30">
        <f t="shared" si="17"/>
        <v>65588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18246</v>
      </c>
      <c r="D156" s="23">
        <f>+[1]DEPURADO!B150</f>
        <v>18246</v>
      </c>
      <c r="E156" s="25">
        <f>+[1]DEPURADO!C150</f>
        <v>43408</v>
      </c>
      <c r="F156" s="26">
        <f>+IF([1]DEPURADO!D150&gt;1,[1]DEPURADO!D150," ")</f>
        <v>43462</v>
      </c>
      <c r="G156" s="27">
        <f>[1]DEPURADO!F150</f>
        <v>111956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111956</v>
      </c>
      <c r="L156" s="28">
        <v>0</v>
      </c>
      <c r="M156" s="28">
        <v>0</v>
      </c>
      <c r="N156" s="28">
        <f t="shared" si="15"/>
        <v>111956</v>
      </c>
      <c r="O156" s="28">
        <f t="shared" si="16"/>
        <v>0</v>
      </c>
      <c r="P156" s="24">
        <f>IF([1]DEPURADO!H150&gt;1,0,[1]DEPURADO!B150)</f>
        <v>18246</v>
      </c>
      <c r="Q156" s="30">
        <f t="shared" si="17"/>
        <v>111956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CANCELADA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18367</v>
      </c>
      <c r="D157" s="23">
        <f>+[1]DEPURADO!B151</f>
        <v>18367</v>
      </c>
      <c r="E157" s="25">
        <f>+[1]DEPURADO!C151</f>
        <v>43423</v>
      </c>
      <c r="F157" s="26">
        <f>+IF([1]DEPURADO!D151&gt;1,[1]DEPURADO!D151," ")</f>
        <v>43462</v>
      </c>
      <c r="G157" s="27">
        <f>[1]DEPURADO!F151</f>
        <v>52888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52888</v>
      </c>
      <c r="L157" s="28">
        <v>0</v>
      </c>
      <c r="M157" s="28">
        <v>0</v>
      </c>
      <c r="N157" s="28">
        <f t="shared" si="15"/>
        <v>52888</v>
      </c>
      <c r="O157" s="28">
        <f t="shared" si="16"/>
        <v>0</v>
      </c>
      <c r="P157" s="24">
        <f>IF([1]DEPURADO!H151&gt;1,0,[1]DEPURADO!B151)</f>
        <v>18367</v>
      </c>
      <c r="Q157" s="30">
        <f t="shared" si="17"/>
        <v>52888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18581</v>
      </c>
      <c r="D158" s="23">
        <f>+[1]DEPURADO!B152</f>
        <v>18581</v>
      </c>
      <c r="E158" s="25">
        <f>+[1]DEPURADO!C152</f>
        <v>43451</v>
      </c>
      <c r="F158" s="26">
        <f>+IF([1]DEPURADO!D152&gt;1,[1]DEPURADO!D152," ")</f>
        <v>43462</v>
      </c>
      <c r="G158" s="27">
        <f>[1]DEPURADO!F152</f>
        <v>111456</v>
      </c>
      <c r="H158" s="28">
        <v>0</v>
      </c>
      <c r="I158" s="28">
        <f>+[1]DEPURADO!M152+[1]DEPURADO!N152</f>
        <v>0</v>
      </c>
      <c r="J158" s="28">
        <f>+[1]DEPURADO!R152</f>
        <v>16043</v>
      </c>
      <c r="K158" s="29">
        <f>+[1]DEPURADO!P152+[1]DEPURADO!Q152</f>
        <v>95413</v>
      </c>
      <c r="L158" s="28">
        <v>0</v>
      </c>
      <c r="M158" s="28">
        <v>0</v>
      </c>
      <c r="N158" s="28">
        <f t="shared" si="15"/>
        <v>111456</v>
      </c>
      <c r="O158" s="28">
        <f t="shared" si="16"/>
        <v>0</v>
      </c>
      <c r="P158" s="24">
        <f>IF([1]DEPURADO!H152&gt;1,0,[1]DEPURADO!B152)</f>
        <v>18581</v>
      </c>
      <c r="Q158" s="30">
        <f t="shared" si="17"/>
        <v>111456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CANCELADA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18550</v>
      </c>
      <c r="D159" s="23">
        <f>+[1]DEPURADO!B153</f>
        <v>18550</v>
      </c>
      <c r="E159" s="25">
        <f>+[1]DEPURADO!C153</f>
        <v>43441</v>
      </c>
      <c r="F159" s="26">
        <f>+IF([1]DEPURADO!D153&gt;1,[1]DEPURADO!D153," ")</f>
        <v>43462</v>
      </c>
      <c r="G159" s="27">
        <f>[1]DEPURADO!F153</f>
        <v>114830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114830</v>
      </c>
      <c r="P159" s="24">
        <f>IF([1]DEPURADO!H153&gt;1,0,[1]DEPURADO!B153)</f>
        <v>18550</v>
      </c>
      <c r="Q159" s="30">
        <f t="shared" si="17"/>
        <v>114830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114830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114830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GLOSA POR CONCILIAR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18585</v>
      </c>
      <c r="D160" s="23">
        <f>+[1]DEPURADO!B154</f>
        <v>18585</v>
      </c>
      <c r="E160" s="25">
        <f>+[1]DEPURADO!C154</f>
        <v>43451</v>
      </c>
      <c r="F160" s="26">
        <f>+IF([1]DEPURADO!D154&gt;1,[1]DEPURADO!D154," ")</f>
        <v>43462</v>
      </c>
      <c r="G160" s="27">
        <f>[1]DEPURADO!F154</f>
        <v>114830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0</v>
      </c>
      <c r="O160" s="28">
        <f t="shared" si="16"/>
        <v>114830</v>
      </c>
      <c r="P160" s="24">
        <f>IF([1]DEPURADO!H154&gt;1,0,[1]DEPURADO!B154)</f>
        <v>18585</v>
      </c>
      <c r="Q160" s="30">
        <f t="shared" si="17"/>
        <v>114830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114830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114830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GLOSA POR CONCILIAR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18884</v>
      </c>
      <c r="D161" s="23">
        <f>+[1]DEPURADO!B155</f>
        <v>18884</v>
      </c>
      <c r="E161" s="25">
        <f>+[1]DEPURADO!C155</f>
        <v>43487</v>
      </c>
      <c r="F161" s="26">
        <f>+IF([1]DEPURADO!D155&gt;1,[1]DEPURADO!D155," ")</f>
        <v>43553</v>
      </c>
      <c r="G161" s="27">
        <f>[1]DEPURADO!F155</f>
        <v>125930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125930</v>
      </c>
      <c r="L161" s="28">
        <v>0</v>
      </c>
      <c r="M161" s="28">
        <v>0</v>
      </c>
      <c r="N161" s="28">
        <f t="shared" si="15"/>
        <v>125930</v>
      </c>
      <c r="O161" s="28">
        <f t="shared" si="16"/>
        <v>0</v>
      </c>
      <c r="P161" s="24">
        <f>IF([1]DEPURADO!H155&gt;1,0,[1]DEPURADO!B155)</f>
        <v>18884</v>
      </c>
      <c r="Q161" s="30">
        <f t="shared" si="17"/>
        <v>125930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CANCELADA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18881</v>
      </c>
      <c r="D162" s="23">
        <f>+[1]DEPURADO!B156</f>
        <v>18881</v>
      </c>
      <c r="E162" s="25">
        <f>+[1]DEPURADO!C156</f>
        <v>43486</v>
      </c>
      <c r="F162" s="26">
        <f>+IF([1]DEPURADO!D156&gt;1,[1]DEPURADO!D156," ")</f>
        <v>43553</v>
      </c>
      <c r="G162" s="27">
        <f>[1]DEPURADO!F156</f>
        <v>134830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134830</v>
      </c>
      <c r="L162" s="28">
        <v>0</v>
      </c>
      <c r="M162" s="28">
        <v>0</v>
      </c>
      <c r="N162" s="28">
        <f t="shared" si="15"/>
        <v>134830</v>
      </c>
      <c r="O162" s="28">
        <f t="shared" si="16"/>
        <v>0</v>
      </c>
      <c r="P162" s="24">
        <f>IF([1]DEPURADO!H156&gt;1,0,[1]DEPURADO!B156)</f>
        <v>18881</v>
      </c>
      <c r="Q162" s="30">
        <f t="shared" si="17"/>
        <v>134830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CANCELADA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18869</v>
      </c>
      <c r="D163" s="23">
        <f>+[1]DEPURADO!B157</f>
        <v>18869</v>
      </c>
      <c r="E163" s="25">
        <f>+[1]DEPURADO!C157</f>
        <v>43485</v>
      </c>
      <c r="F163" s="26">
        <f>+IF([1]DEPURADO!D157&gt;1,[1]DEPURADO!D157," ")</f>
        <v>43553</v>
      </c>
      <c r="G163" s="27">
        <f>[1]DEPURADO!F157</f>
        <v>150417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150417</v>
      </c>
      <c r="L163" s="28">
        <v>0</v>
      </c>
      <c r="M163" s="28">
        <v>0</v>
      </c>
      <c r="N163" s="28">
        <f t="shared" si="15"/>
        <v>150417</v>
      </c>
      <c r="O163" s="28">
        <f t="shared" si="16"/>
        <v>0</v>
      </c>
      <c r="P163" s="24">
        <f>IF([1]DEPURADO!H157&gt;1,0,[1]DEPURADO!B157)</f>
        <v>18869</v>
      </c>
      <c r="Q163" s="30">
        <f t="shared" si="17"/>
        <v>150417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CANCELADA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19938</v>
      </c>
      <c r="D164" s="23">
        <f>+[1]DEPURADO!B158</f>
        <v>19938</v>
      </c>
      <c r="E164" s="25">
        <f>+[1]DEPURADO!C158</f>
        <v>43614</v>
      </c>
      <c r="F164" s="26">
        <f>+IF([1]DEPURADO!D158&gt;1,[1]DEPURADO!D158," ")</f>
        <v>43634</v>
      </c>
      <c r="G164" s="27">
        <f>[1]DEPURADO!F158</f>
        <v>121930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121930</v>
      </c>
      <c r="L164" s="28">
        <v>0</v>
      </c>
      <c r="M164" s="28">
        <v>0</v>
      </c>
      <c r="N164" s="28">
        <f t="shared" si="15"/>
        <v>121930</v>
      </c>
      <c r="O164" s="28">
        <f t="shared" si="16"/>
        <v>0</v>
      </c>
      <c r="P164" s="24">
        <f>IF([1]DEPURADO!H158&gt;1,0,[1]DEPURADO!B158)</f>
        <v>19938</v>
      </c>
      <c r="Q164" s="30">
        <f t="shared" si="17"/>
        <v>121930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CANCELADA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20060</v>
      </c>
      <c r="D165" s="23">
        <f>+[1]DEPURADO!B159</f>
        <v>20060</v>
      </c>
      <c r="E165" s="25">
        <f>+[1]DEPURADO!C159</f>
        <v>43604</v>
      </c>
      <c r="F165" s="26">
        <f>+IF([1]DEPURADO!D159&gt;1,[1]DEPURADO!D159," ")</f>
        <v>43634</v>
      </c>
      <c r="G165" s="27">
        <f>[1]DEPURADO!F159</f>
        <v>129930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129930</v>
      </c>
      <c r="L165" s="28">
        <v>0</v>
      </c>
      <c r="M165" s="28">
        <v>0</v>
      </c>
      <c r="N165" s="28">
        <f t="shared" si="15"/>
        <v>129930</v>
      </c>
      <c r="O165" s="28">
        <f t="shared" si="16"/>
        <v>0</v>
      </c>
      <c r="P165" s="24">
        <f>IF([1]DEPURADO!H159&gt;1,0,[1]DEPURADO!B159)</f>
        <v>20060</v>
      </c>
      <c r="Q165" s="30">
        <f t="shared" si="17"/>
        <v>129930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CANCELADA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20061</v>
      </c>
      <c r="D166" s="23">
        <f>+[1]DEPURADO!B160</f>
        <v>20061</v>
      </c>
      <c r="E166" s="25">
        <f>+[1]DEPURADO!C160</f>
        <v>43614</v>
      </c>
      <c r="F166" s="26">
        <f>+IF([1]DEPURADO!D160&gt;1,[1]DEPURADO!D160," ")</f>
        <v>43634</v>
      </c>
      <c r="G166" s="27">
        <f>[1]DEPURADO!F160</f>
        <v>258656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258656</v>
      </c>
      <c r="L166" s="28">
        <v>0</v>
      </c>
      <c r="M166" s="28">
        <v>0</v>
      </c>
      <c r="N166" s="28">
        <f t="shared" si="15"/>
        <v>258656</v>
      </c>
      <c r="O166" s="28">
        <f t="shared" si="16"/>
        <v>0</v>
      </c>
      <c r="P166" s="24">
        <f>IF([1]DEPURADO!H160&gt;1,0,[1]DEPURADO!B160)</f>
        <v>20061</v>
      </c>
      <c r="Q166" s="30">
        <f t="shared" si="17"/>
        <v>258656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0</v>
      </c>
      <c r="AH166" s="30">
        <v>0</v>
      </c>
      <c r="AI166" s="30" t="str">
        <f>+[1]DEPURADO!G160</f>
        <v>CANCELADA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2356</v>
      </c>
      <c r="D167" s="23">
        <f>+[1]DEPURADO!B161</f>
        <v>2356</v>
      </c>
      <c r="E167" s="25">
        <f>+[1]DEPURADO!C161</f>
        <v>44061</v>
      </c>
      <c r="F167" s="26">
        <f>+IF([1]DEPURADO!D161&gt;1,[1]DEPURADO!D161," ")</f>
        <v>44092</v>
      </c>
      <c r="G167" s="27">
        <f>[1]DEPURADO!F161</f>
        <v>121184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121184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121184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2333</v>
      </c>
      <c r="D168" s="23">
        <f>+[1]DEPURADO!B162</f>
        <v>2333</v>
      </c>
      <c r="E168" s="25">
        <f>+[1]DEPURADO!C162</f>
        <v>44061</v>
      </c>
      <c r="F168" s="26">
        <f>+IF([1]DEPURADO!D162&gt;1,[1]DEPURADO!D162," ")</f>
        <v>44092</v>
      </c>
      <c r="G168" s="27">
        <f>[1]DEPURADO!F162</f>
        <v>121634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121634</v>
      </c>
      <c r="P168" s="24">
        <f>IF([1]DEPURADO!H162&gt;1,0,[1]DEPURADO!B162)</f>
        <v>0</v>
      </c>
      <c r="Q168" s="30">
        <f t="shared" si="17"/>
        <v>0</v>
      </c>
      <c r="R168" s="31">
        <f t="shared" si="18"/>
        <v>121634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0</v>
      </c>
      <c r="AH168" s="30">
        <v>0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2360</v>
      </c>
      <c r="D169" s="23">
        <f>+[1]DEPURADO!B163</f>
        <v>2360</v>
      </c>
      <c r="E169" s="25">
        <f>+[1]DEPURADO!C163</f>
        <v>44061</v>
      </c>
      <c r="F169" s="26">
        <f>+IF([1]DEPURADO!D163&gt;1,[1]DEPURADO!D163," ")</f>
        <v>44092</v>
      </c>
      <c r="G169" s="27">
        <f>[1]DEPURADO!F163</f>
        <v>121634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0</v>
      </c>
      <c r="O169" s="28">
        <f t="shared" si="16"/>
        <v>121634</v>
      </c>
      <c r="P169" s="24">
        <f>IF([1]DEPURADO!H163&gt;1,0,[1]DEPURADO!B163)</f>
        <v>0</v>
      </c>
      <c r="Q169" s="30">
        <f t="shared" si="17"/>
        <v>0</v>
      </c>
      <c r="R169" s="31">
        <f t="shared" si="18"/>
        <v>121634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0</v>
      </c>
      <c r="AH169" s="30">
        <v>0</v>
      </c>
      <c r="AI169" s="30" t="str">
        <f>+[1]DEPURADO!G163</f>
        <v>NO RADICADA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2354</v>
      </c>
      <c r="D170" s="23">
        <f>+[1]DEPURADO!B164</f>
        <v>2354</v>
      </c>
      <c r="E170" s="25">
        <f>+[1]DEPURADO!C164</f>
        <v>44061</v>
      </c>
      <c r="F170" s="26">
        <f>+IF([1]DEPURADO!D164&gt;1,[1]DEPURADO!D164," ")</f>
        <v>44092</v>
      </c>
      <c r="G170" s="27">
        <f>[1]DEPURADO!F164</f>
        <v>122191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122191</v>
      </c>
      <c r="P170" s="24">
        <f>IF([1]DEPURADO!H164&gt;1,0,[1]DEPURADO!B164)</f>
        <v>0</v>
      </c>
      <c r="Q170" s="30">
        <f t="shared" si="17"/>
        <v>0</v>
      </c>
      <c r="R170" s="31">
        <f t="shared" si="18"/>
        <v>122191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0</v>
      </c>
      <c r="AH170" s="30">
        <v>0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2334</v>
      </c>
      <c r="D171" s="23">
        <f>+[1]DEPURADO!B165</f>
        <v>2334</v>
      </c>
      <c r="E171" s="25">
        <f>+[1]DEPURADO!C165</f>
        <v>44061</v>
      </c>
      <c r="F171" s="26">
        <f>+IF([1]DEPURADO!D165&gt;1,[1]DEPURADO!D165," ")</f>
        <v>44092</v>
      </c>
      <c r="G171" s="27">
        <f>[1]DEPURADO!F165</f>
        <v>122991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122991</v>
      </c>
      <c r="P171" s="24">
        <f>IF([1]DEPURADO!H165&gt;1,0,[1]DEPURADO!B165)</f>
        <v>0</v>
      </c>
      <c r="Q171" s="30">
        <f t="shared" si="17"/>
        <v>0</v>
      </c>
      <c r="R171" s="31">
        <f t="shared" si="18"/>
        <v>122991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0</v>
      </c>
      <c r="AH171" s="30">
        <v>0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2316</v>
      </c>
      <c r="D172" s="23">
        <f>+[1]DEPURADO!B166</f>
        <v>2316</v>
      </c>
      <c r="E172" s="25">
        <f>+[1]DEPURADO!C166</f>
        <v>44061</v>
      </c>
      <c r="F172" s="26">
        <f>+IF([1]DEPURADO!D166&gt;1,[1]DEPURADO!D166," ")</f>
        <v>44092</v>
      </c>
      <c r="G172" s="27">
        <f>[1]DEPURADO!F166</f>
        <v>128340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128340</v>
      </c>
      <c r="P172" s="24">
        <f>IF([1]DEPURADO!H166&gt;1,0,[1]DEPURADO!B166)</f>
        <v>0</v>
      </c>
      <c r="Q172" s="30">
        <f t="shared" si="17"/>
        <v>0</v>
      </c>
      <c r="R172" s="31">
        <f t="shared" si="18"/>
        <v>128340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0</v>
      </c>
      <c r="AH172" s="30">
        <v>0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2358</v>
      </c>
      <c r="D173" s="23">
        <f>+[1]DEPURADO!B167</f>
        <v>2358</v>
      </c>
      <c r="E173" s="25">
        <f>+[1]DEPURADO!C167</f>
        <v>44061</v>
      </c>
      <c r="F173" s="26">
        <f>+IF([1]DEPURADO!D167&gt;1,[1]DEPURADO!D167," ")</f>
        <v>44092</v>
      </c>
      <c r="G173" s="27">
        <f>[1]DEPURADO!F167</f>
        <v>131067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131067</v>
      </c>
      <c r="P173" s="24">
        <f>IF([1]DEPURADO!H167&gt;1,0,[1]DEPURADO!B167)</f>
        <v>0</v>
      </c>
      <c r="Q173" s="30">
        <f t="shared" si="17"/>
        <v>0</v>
      </c>
      <c r="R173" s="31">
        <f t="shared" si="18"/>
        <v>131067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2318</v>
      </c>
      <c r="D174" s="23">
        <f>+[1]DEPURADO!B168</f>
        <v>2318</v>
      </c>
      <c r="E174" s="25">
        <f>+[1]DEPURADO!C168</f>
        <v>44061</v>
      </c>
      <c r="F174" s="26">
        <f>+IF([1]DEPURADO!D168&gt;1,[1]DEPURADO!D168," ")</f>
        <v>44092</v>
      </c>
      <c r="G174" s="27">
        <f>[1]DEPURADO!F168</f>
        <v>136830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136830</v>
      </c>
      <c r="P174" s="24">
        <f>IF([1]DEPURADO!H168&gt;1,0,[1]DEPURADO!B168)</f>
        <v>0</v>
      </c>
      <c r="Q174" s="30">
        <f t="shared" si="17"/>
        <v>0</v>
      </c>
      <c r="R174" s="31">
        <f t="shared" si="18"/>
        <v>136830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2314</v>
      </c>
      <c r="D175" s="23">
        <f>+[1]DEPURADO!B169</f>
        <v>2314</v>
      </c>
      <c r="E175" s="25">
        <f>+[1]DEPURADO!C169</f>
        <v>44061</v>
      </c>
      <c r="F175" s="26">
        <f>+IF([1]DEPURADO!D169&gt;1,[1]DEPURADO!D169," ")</f>
        <v>44092</v>
      </c>
      <c r="G175" s="27">
        <f>[1]DEPURADO!F169</f>
        <v>139336</v>
      </c>
      <c r="H175" s="28">
        <v>0</v>
      </c>
      <c r="I175" s="28">
        <f>+[1]DEPURADO!M169+[1]DEPURADO!N169</f>
        <v>0</v>
      </c>
      <c r="J175" s="28">
        <f>+[1]DEPURADO!R169</f>
        <v>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0</v>
      </c>
      <c r="O175" s="28">
        <f t="shared" si="16"/>
        <v>139336</v>
      </c>
      <c r="P175" s="24">
        <f>IF([1]DEPURADO!H169&gt;1,0,[1]DEPURADO!B169)</f>
        <v>0</v>
      </c>
      <c r="Q175" s="30">
        <f t="shared" si="17"/>
        <v>0</v>
      </c>
      <c r="R175" s="31">
        <f t="shared" si="18"/>
        <v>139336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0</v>
      </c>
      <c r="AH175" s="30">
        <v>0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2336</v>
      </c>
      <c r="D176" s="23">
        <f>+[1]DEPURADO!B170</f>
        <v>2336</v>
      </c>
      <c r="E176" s="25">
        <f>+[1]DEPURADO!C170</f>
        <v>44061</v>
      </c>
      <c r="F176" s="26">
        <f>+IF([1]DEPURADO!D170&gt;1,[1]DEPURADO!D170," ")</f>
        <v>44092</v>
      </c>
      <c r="G176" s="27">
        <f>[1]DEPURADO!F170</f>
        <v>141579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141579</v>
      </c>
      <c r="P176" s="24">
        <f>IF([1]DEPURADO!H170&gt;1,0,[1]DEPURADO!B170)</f>
        <v>0</v>
      </c>
      <c r="Q176" s="30">
        <f t="shared" si="17"/>
        <v>0</v>
      </c>
      <c r="R176" s="31">
        <f t="shared" si="18"/>
        <v>141579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2319</v>
      </c>
      <c r="D177" s="23">
        <f>+[1]DEPURADO!B171</f>
        <v>2319</v>
      </c>
      <c r="E177" s="25">
        <f>+[1]DEPURADO!C171</f>
        <v>44061</v>
      </c>
      <c r="F177" s="26">
        <f>+IF([1]DEPURADO!D171&gt;1,[1]DEPURADO!D171," ")</f>
        <v>44092</v>
      </c>
      <c r="G177" s="27">
        <f>[1]DEPURADO!F171</f>
        <v>143206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143206</v>
      </c>
      <c r="P177" s="24">
        <f>IF([1]DEPURADO!H171&gt;1,0,[1]DEPURADO!B171)</f>
        <v>0</v>
      </c>
      <c r="Q177" s="30">
        <f t="shared" si="17"/>
        <v>0</v>
      </c>
      <c r="R177" s="31">
        <f t="shared" si="18"/>
        <v>143206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2317</v>
      </c>
      <c r="D178" s="23">
        <f>+[1]DEPURADO!B172</f>
        <v>2317</v>
      </c>
      <c r="E178" s="25">
        <f>+[1]DEPURADO!C172</f>
        <v>44061</v>
      </c>
      <c r="F178" s="26">
        <f>+IF([1]DEPURADO!D172&gt;1,[1]DEPURADO!D172," ")</f>
        <v>44092</v>
      </c>
      <c r="G178" s="27">
        <f>[1]DEPURADO!F172</f>
        <v>148520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148520</v>
      </c>
      <c r="P178" s="24">
        <f>IF([1]DEPURADO!H172&gt;1,0,[1]DEPURADO!B172)</f>
        <v>0</v>
      </c>
      <c r="Q178" s="30">
        <f t="shared" si="17"/>
        <v>0</v>
      </c>
      <c r="R178" s="31">
        <f t="shared" si="18"/>
        <v>148520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2335</v>
      </c>
      <c r="D179" s="23">
        <f>+[1]DEPURADO!B173</f>
        <v>2335</v>
      </c>
      <c r="E179" s="25">
        <f>+[1]DEPURADO!C173</f>
        <v>44061</v>
      </c>
      <c r="F179" s="26">
        <f>+IF([1]DEPURADO!D173&gt;1,[1]DEPURADO!D173," ")</f>
        <v>44092</v>
      </c>
      <c r="G179" s="27">
        <f>[1]DEPURADO!F173</f>
        <v>176720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0</v>
      </c>
      <c r="L179" s="28">
        <v>0</v>
      </c>
      <c r="M179" s="28">
        <v>0</v>
      </c>
      <c r="N179" s="28">
        <f t="shared" si="15"/>
        <v>0</v>
      </c>
      <c r="O179" s="28">
        <f t="shared" si="16"/>
        <v>176720</v>
      </c>
      <c r="P179" s="24">
        <f>IF([1]DEPURADO!H173&gt;1,0,[1]DEPURADO!B173)</f>
        <v>0</v>
      </c>
      <c r="Q179" s="30">
        <f t="shared" si="17"/>
        <v>0</v>
      </c>
      <c r="R179" s="31">
        <f t="shared" si="18"/>
        <v>176720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0</v>
      </c>
      <c r="Y179" s="23" t="s">
        <v>45</v>
      </c>
      <c r="Z179" s="31">
        <f t="shared" si="19"/>
        <v>0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2315</v>
      </c>
      <c r="D180" s="23">
        <f>+[1]DEPURADO!B174</f>
        <v>2315</v>
      </c>
      <c r="E180" s="25">
        <f>+[1]DEPURADO!C174</f>
        <v>44061</v>
      </c>
      <c r="F180" s="26">
        <f>+IF([1]DEPURADO!D174&gt;1,[1]DEPURADO!D174," ")</f>
        <v>44092</v>
      </c>
      <c r="G180" s="27">
        <f>[1]DEPURADO!F174</f>
        <v>191523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191523</v>
      </c>
      <c r="P180" s="24">
        <f>IF([1]DEPURADO!H174&gt;1,0,[1]DEPURADO!B174)</f>
        <v>0</v>
      </c>
      <c r="Q180" s="30">
        <f t="shared" si="17"/>
        <v>0</v>
      </c>
      <c r="R180" s="31">
        <f t="shared" si="18"/>
        <v>191523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0</v>
      </c>
      <c r="Y180" s="23" t="s">
        <v>45</v>
      </c>
      <c r="Z180" s="31">
        <f t="shared" si="19"/>
        <v>0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2320</v>
      </c>
      <c r="D181" s="23">
        <f>+[1]DEPURADO!B175</f>
        <v>2320</v>
      </c>
      <c r="E181" s="25">
        <f>+[1]DEPURADO!C175</f>
        <v>44061</v>
      </c>
      <c r="F181" s="26">
        <f>+IF([1]DEPURADO!D175&gt;1,[1]DEPURADO!D175," ")</f>
        <v>44092</v>
      </c>
      <c r="G181" s="27">
        <f>[1]DEPURADO!F175</f>
        <v>198665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0</v>
      </c>
      <c r="L181" s="28">
        <v>0</v>
      </c>
      <c r="M181" s="28">
        <v>0</v>
      </c>
      <c r="N181" s="28">
        <f t="shared" si="15"/>
        <v>0</v>
      </c>
      <c r="O181" s="28">
        <f t="shared" si="16"/>
        <v>198665</v>
      </c>
      <c r="P181" s="24">
        <f>IF([1]DEPURADO!H175&gt;1,0,[1]DEPURADO!B175)</f>
        <v>0</v>
      </c>
      <c r="Q181" s="30">
        <f t="shared" si="17"/>
        <v>0</v>
      </c>
      <c r="R181" s="31">
        <f t="shared" si="18"/>
        <v>198665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0</v>
      </c>
      <c r="Y181" s="23" t="s">
        <v>45</v>
      </c>
      <c r="Z181" s="31">
        <f t="shared" si="19"/>
        <v>0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2357</v>
      </c>
      <c r="D182" s="23">
        <f>+[1]DEPURADO!B176</f>
        <v>2357</v>
      </c>
      <c r="E182" s="25">
        <f>+[1]DEPURADO!C176</f>
        <v>44061</v>
      </c>
      <c r="F182" s="26">
        <f>+IF([1]DEPURADO!D176&gt;1,[1]DEPURADO!D176," ")</f>
        <v>44092</v>
      </c>
      <c r="G182" s="27">
        <f>[1]DEPURADO!F176</f>
        <v>57600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0</v>
      </c>
      <c r="L182" s="28">
        <v>0</v>
      </c>
      <c r="M182" s="28">
        <v>0</v>
      </c>
      <c r="N182" s="28">
        <f t="shared" si="15"/>
        <v>0</v>
      </c>
      <c r="O182" s="28">
        <f t="shared" si="16"/>
        <v>57600</v>
      </c>
      <c r="P182" s="24">
        <f>IF([1]DEPURADO!H176&gt;1,0,[1]DEPURADO!B176)</f>
        <v>0</v>
      </c>
      <c r="Q182" s="30">
        <f t="shared" si="17"/>
        <v>0</v>
      </c>
      <c r="R182" s="31">
        <f t="shared" si="18"/>
        <v>57600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0</v>
      </c>
      <c r="Y182" s="23" t="s">
        <v>45</v>
      </c>
      <c r="Z182" s="31">
        <f t="shared" si="19"/>
        <v>0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NO RADICADA</v>
      </c>
      <c r="AJ182" s="32"/>
      <c r="AK182" s="33"/>
    </row>
    <row r="183" spans="1:37" s="34" customFormat="1" ht="16.149999999999999" customHeight="1" x14ac:dyDescent="0.25">
      <c r="A183" s="35"/>
      <c r="B183" s="36"/>
      <c r="C183" s="35"/>
      <c r="D183" s="35"/>
      <c r="E183" s="37"/>
      <c r="F183" s="38"/>
      <c r="G183" s="39"/>
      <c r="H183" s="40"/>
      <c r="I183" s="40"/>
      <c r="J183" s="40"/>
      <c r="K183" s="41"/>
      <c r="L183" s="40"/>
      <c r="M183" s="40"/>
      <c r="N183" s="40"/>
      <c r="O183" s="40"/>
      <c r="P183" s="36"/>
      <c r="Q183" s="42"/>
      <c r="R183" s="43"/>
      <c r="S183" s="43"/>
      <c r="T183" s="35"/>
      <c r="U183" s="43"/>
      <c r="V183" s="42"/>
      <c r="W183" s="35"/>
      <c r="X183" s="43"/>
      <c r="Y183" s="35"/>
      <c r="Z183" s="43"/>
      <c r="AA183" s="43"/>
      <c r="AB183" s="43"/>
      <c r="AC183" s="43"/>
      <c r="AD183" s="42"/>
      <c r="AE183" s="42"/>
      <c r="AF183" s="42"/>
      <c r="AG183" s="42"/>
      <c r="AH183" s="42"/>
      <c r="AI183" s="30"/>
      <c r="AJ183" s="32"/>
      <c r="AK183" s="33"/>
    </row>
    <row r="184" spans="1:37" x14ac:dyDescent="0.25">
      <c r="A184" s="44" t="s">
        <v>46</v>
      </c>
      <c r="B184" s="44"/>
      <c r="C184" s="44"/>
      <c r="D184" s="44"/>
      <c r="E184" s="44"/>
      <c r="F184" s="44"/>
      <c r="G184" s="45">
        <f>SUM(G9:G183)</f>
        <v>25900498</v>
      </c>
      <c r="H184" s="45">
        <f>SUM(H9:H183)</f>
        <v>0</v>
      </c>
      <c r="I184" s="45">
        <f>SUM(I9:I183)</f>
        <v>3</v>
      </c>
      <c r="J184" s="45">
        <f>SUM(J9:J183)</f>
        <v>9843184</v>
      </c>
      <c r="K184" s="45">
        <f>SUM(K9:K183)</f>
        <v>6354052</v>
      </c>
      <c r="L184" s="45">
        <f>SUM(L9:L183)</f>
        <v>0</v>
      </c>
      <c r="M184" s="45">
        <f>SUM(M9:M183)</f>
        <v>0</v>
      </c>
      <c r="N184" s="45">
        <f>SUM(N9:N183)</f>
        <v>16197236</v>
      </c>
      <c r="O184" s="45">
        <f>SUM(O9:O183)</f>
        <v>9703259</v>
      </c>
      <c r="P184" s="45"/>
      <c r="Q184" s="45">
        <f>SUM(Q9:Q183)</f>
        <v>18517879</v>
      </c>
      <c r="R184" s="45">
        <f>SUM(R9:R183)</f>
        <v>7382619</v>
      </c>
      <c r="S184" s="45">
        <f>SUM(S9:S183)</f>
        <v>323321</v>
      </c>
      <c r="T184" s="46"/>
      <c r="U184" s="45">
        <f>SUM(U9:U183)</f>
        <v>0</v>
      </c>
      <c r="V184" s="46"/>
      <c r="W184" s="46"/>
      <c r="X184" s="45">
        <f>SUM(X9:X183)</f>
        <v>1997319</v>
      </c>
      <c r="Y184" s="46"/>
      <c r="Z184" s="45">
        <f>SUM(Z9:Z183)</f>
        <v>71870</v>
      </c>
      <c r="AA184" s="45">
        <f>SUM(AA9:AA183)</f>
        <v>0</v>
      </c>
      <c r="AB184" s="45">
        <f>SUM(AB9:AB183)</f>
        <v>0</v>
      </c>
      <c r="AC184" s="45">
        <f>SUM(AC9:AC183)</f>
        <v>0</v>
      </c>
      <c r="AD184" s="45">
        <f>SUM(AD9:AD183)</f>
        <v>0</v>
      </c>
      <c r="AE184" s="45">
        <f>SUM(AE9:AE183)</f>
        <v>1925449</v>
      </c>
      <c r="AF184" s="45">
        <f>SUM(AF9:AF183)</f>
        <v>0</v>
      </c>
      <c r="AG184" s="45">
        <f>SUM(AG9:AG183)</f>
        <v>0</v>
      </c>
      <c r="AH184" s="47"/>
    </row>
    <row r="187" spans="1:37" x14ac:dyDescent="0.25">
      <c r="B187" s="48" t="s">
        <v>47</v>
      </c>
      <c r="C187" s="49"/>
      <c r="D187" s="50"/>
      <c r="E187" s="49"/>
    </row>
    <row r="188" spans="1:37" x14ac:dyDescent="0.25">
      <c r="B188" s="49"/>
      <c r="C188" s="50"/>
      <c r="D188" s="49"/>
      <c r="E188" s="49"/>
    </row>
    <row r="189" spans="1:37" x14ac:dyDescent="0.25">
      <c r="B189" s="48" t="s">
        <v>48</v>
      </c>
      <c r="C189" s="49"/>
      <c r="D189" s="51" t="str">
        <f>+'[1]ACTA ANA'!C9</f>
        <v>LUISA MATUTE ROMERO</v>
      </c>
      <c r="E189" s="49"/>
    </row>
    <row r="190" spans="1:37" x14ac:dyDescent="0.25">
      <c r="B190" s="48" t="s">
        <v>49</v>
      </c>
      <c r="C190" s="49"/>
      <c r="D190" s="52">
        <f>+E5</f>
        <v>45070</v>
      </c>
      <c r="E190" s="49"/>
    </row>
    <row r="192" spans="1:37" x14ac:dyDescent="0.25">
      <c r="B192" s="48" t="s">
        <v>50</v>
      </c>
      <c r="D192" t="str">
        <f>+'[1]ACTA ANA'!H9</f>
        <v>JULIO CESAR DE LOS REYES CABARCAS</v>
      </c>
    </row>
  </sheetData>
  <autoFilter ref="A8:AK182" xr:uid="{F00F8345-CECE-4655-A167-C5B8BC796591}"/>
  <mergeCells count="3">
    <mergeCell ref="A7:O7"/>
    <mergeCell ref="P7:AG7"/>
    <mergeCell ref="A184:F184"/>
  </mergeCells>
  <dataValidations count="2">
    <dataValidation type="custom" allowBlank="1" showInputMessage="1" showErrorMessage="1" sqref="Q9:Q183 Z9:Z183 AI9:AI183 AE9:AE183 X9:X183 L9:O183 F9:F183 AG9:AG183" xr:uid="{1553DC12-08D0-49D6-BE24-281FDA16AB07}">
      <formula1>0</formula1>
    </dataValidation>
    <dataValidation type="custom" allowBlank="1" showInputMessage="1" showErrorMessage="1" sqref="M6" xr:uid="{51FAD7C0-5385-47C9-85ED-DBBF9B3B535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2023-06-05T21:44:40Z</dcterms:created>
  <dcterms:modified xsi:type="dcterms:W3CDTF">2023-06-05T21:44:51Z</dcterms:modified>
</cp:coreProperties>
</file>