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PROCESO CONCILIACION\2022\CÓRDOBA\CAMI LTDA\MAYO 2023\"/>
    </mc:Choice>
  </mc:AlternateContent>
  <xr:revisionPtr revIDLastSave="0" documentId="13_ncr:1_{5715AC85-40BB-47E5-A59C-C5F98FB184A5}" xr6:coauthVersionLast="47" xr6:coauthVersionMax="47" xr10:uidLastSave="{00000000-0000-0000-0000-000000000000}"/>
  <bookViews>
    <workbookView xWindow="-120" yWindow="-120" windowWidth="20730" windowHeight="11160" activeTab="1" xr2:uid="{C99846E6-CDA4-4C7A-85B9-17470302922C}"/>
  </bookViews>
  <sheets>
    <sheet name="FORMATO AIFT010" sheetId="1" r:id="rId1"/>
    <sheet name="DEPURADO" sheetId="2" r:id="rId2"/>
  </sheets>
  <externalReferences>
    <externalReference r:id="rId3"/>
  </externalReferences>
  <definedNames>
    <definedName name="_xlnm._FilterDatabase" localSheetId="1" hidden="1">DEPURADO!$A$1:$R$172</definedName>
    <definedName name="_xlnm._FilterDatabase" localSheetId="0" hidden="1">'FORMATO AIFT010'!$A$8:$AK$178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7" i="1" l="1"/>
  <c r="D184" i="1"/>
  <c r="AF179" i="1"/>
  <c r="AD179" i="1"/>
  <c r="AC179" i="1"/>
  <c r="AB179" i="1"/>
  <c r="AA179" i="1"/>
  <c r="M179" i="1"/>
  <c r="L179" i="1"/>
  <c r="H179" i="1"/>
  <c r="AI178" i="1"/>
  <c r="AE178" i="1"/>
  <c r="Z178" i="1"/>
  <c r="X178" i="1"/>
  <c r="U178" i="1"/>
  <c r="S178" i="1"/>
  <c r="P178" i="1"/>
  <c r="R178" i="1" s="1"/>
  <c r="N178" i="1"/>
  <c r="K178" i="1"/>
  <c r="J178" i="1"/>
  <c r="I178" i="1"/>
  <c r="G178" i="1"/>
  <c r="F178" i="1"/>
  <c r="E178" i="1"/>
  <c r="D178" i="1"/>
  <c r="C178" i="1"/>
  <c r="AI177" i="1"/>
  <c r="AE177" i="1"/>
  <c r="X177" i="1"/>
  <c r="Z177" i="1" s="1"/>
  <c r="U177" i="1"/>
  <c r="S177" i="1"/>
  <c r="P177" i="1"/>
  <c r="K177" i="1"/>
  <c r="J177" i="1"/>
  <c r="N177" i="1" s="1"/>
  <c r="I177" i="1"/>
  <c r="G177" i="1"/>
  <c r="O177" i="1" s="1"/>
  <c r="F177" i="1"/>
  <c r="E177" i="1"/>
  <c r="D177" i="1"/>
  <c r="C177" i="1"/>
  <c r="AI176" i="1"/>
  <c r="AE176" i="1"/>
  <c r="X176" i="1"/>
  <c r="Z176" i="1" s="1"/>
  <c r="U176" i="1"/>
  <c r="S176" i="1"/>
  <c r="P176" i="1"/>
  <c r="N176" i="1"/>
  <c r="K176" i="1"/>
  <c r="J176" i="1"/>
  <c r="I176" i="1"/>
  <c r="G176" i="1"/>
  <c r="F176" i="1"/>
  <c r="E176" i="1"/>
  <c r="D176" i="1"/>
  <c r="C176" i="1"/>
  <c r="AI175" i="1"/>
  <c r="AE175" i="1"/>
  <c r="X175" i="1"/>
  <c r="Z175" i="1" s="1"/>
  <c r="U175" i="1"/>
  <c r="S175" i="1"/>
  <c r="R175" i="1"/>
  <c r="P175" i="1"/>
  <c r="K175" i="1"/>
  <c r="J175" i="1"/>
  <c r="N175" i="1" s="1"/>
  <c r="I175" i="1"/>
  <c r="G175" i="1"/>
  <c r="F175" i="1"/>
  <c r="E175" i="1"/>
  <c r="D175" i="1"/>
  <c r="C175" i="1"/>
  <c r="AI174" i="1"/>
  <c r="AE174" i="1"/>
  <c r="Z174" i="1" s="1"/>
  <c r="X174" i="1"/>
  <c r="U174" i="1"/>
  <c r="S174" i="1"/>
  <c r="R174" i="1"/>
  <c r="P174" i="1"/>
  <c r="N174" i="1"/>
  <c r="K174" i="1"/>
  <c r="J174" i="1"/>
  <c r="I174" i="1"/>
  <c r="G174" i="1"/>
  <c r="F174" i="1"/>
  <c r="E174" i="1"/>
  <c r="D174" i="1"/>
  <c r="C174" i="1"/>
  <c r="AI173" i="1"/>
  <c r="AE173" i="1"/>
  <c r="X173" i="1"/>
  <c r="Z173" i="1" s="1"/>
  <c r="U173" i="1"/>
  <c r="S173" i="1"/>
  <c r="P173" i="1"/>
  <c r="R173" i="1" s="1"/>
  <c r="K173" i="1"/>
  <c r="J173" i="1"/>
  <c r="N173" i="1" s="1"/>
  <c r="I173" i="1"/>
  <c r="G173" i="1"/>
  <c r="F173" i="1"/>
  <c r="E173" i="1"/>
  <c r="D173" i="1"/>
  <c r="C173" i="1"/>
  <c r="AI172" i="1"/>
  <c r="AE172" i="1"/>
  <c r="X172" i="1"/>
  <c r="Z172" i="1" s="1"/>
  <c r="U172" i="1"/>
  <c r="S172" i="1"/>
  <c r="R172" i="1"/>
  <c r="P172" i="1"/>
  <c r="K172" i="1"/>
  <c r="J172" i="1"/>
  <c r="N172" i="1" s="1"/>
  <c r="I172" i="1"/>
  <c r="G172" i="1"/>
  <c r="F172" i="1"/>
  <c r="E172" i="1"/>
  <c r="D172" i="1"/>
  <c r="C172" i="1"/>
  <c r="AI171" i="1"/>
  <c r="AE171" i="1"/>
  <c r="Z171" i="1"/>
  <c r="X171" i="1"/>
  <c r="U171" i="1"/>
  <c r="S171" i="1"/>
  <c r="Q171" i="1"/>
  <c r="P171" i="1"/>
  <c r="R171" i="1" s="1"/>
  <c r="O171" i="1"/>
  <c r="N171" i="1"/>
  <c r="K171" i="1"/>
  <c r="J171" i="1"/>
  <c r="I171" i="1"/>
  <c r="G171" i="1"/>
  <c r="F171" i="1"/>
  <c r="E171" i="1"/>
  <c r="D171" i="1"/>
  <c r="C171" i="1"/>
  <c r="AI170" i="1"/>
  <c r="AE170" i="1"/>
  <c r="Z170" i="1"/>
  <c r="X170" i="1"/>
  <c r="U170" i="1"/>
  <c r="S170" i="1"/>
  <c r="R170" i="1"/>
  <c r="P170" i="1"/>
  <c r="Q170" i="1" s="1"/>
  <c r="K170" i="1"/>
  <c r="J170" i="1"/>
  <c r="N170" i="1" s="1"/>
  <c r="I170" i="1"/>
  <c r="G170" i="1"/>
  <c r="F170" i="1"/>
  <c r="E170" i="1"/>
  <c r="D170" i="1"/>
  <c r="C170" i="1"/>
  <c r="AI169" i="1"/>
  <c r="AG169" i="1"/>
  <c r="AE169" i="1"/>
  <c r="X169" i="1"/>
  <c r="Z169" i="1" s="1"/>
  <c r="U169" i="1"/>
  <c r="S169" i="1"/>
  <c r="P169" i="1"/>
  <c r="R169" i="1" s="1"/>
  <c r="K169" i="1"/>
  <c r="J169" i="1"/>
  <c r="N169" i="1" s="1"/>
  <c r="I169" i="1"/>
  <c r="G169" i="1"/>
  <c r="F169" i="1"/>
  <c r="E169" i="1"/>
  <c r="D169" i="1"/>
  <c r="C169" i="1"/>
  <c r="AI168" i="1"/>
  <c r="AE168" i="1"/>
  <c r="X168" i="1"/>
  <c r="Z168" i="1" s="1"/>
  <c r="U168" i="1"/>
  <c r="S168" i="1"/>
  <c r="P168" i="1"/>
  <c r="N168" i="1"/>
  <c r="O168" i="1" s="1"/>
  <c r="K168" i="1"/>
  <c r="J168" i="1"/>
  <c r="I168" i="1"/>
  <c r="G168" i="1"/>
  <c r="F168" i="1"/>
  <c r="E168" i="1"/>
  <c r="D168" i="1"/>
  <c r="C168" i="1"/>
  <c r="AI167" i="1"/>
  <c r="AE167" i="1"/>
  <c r="X167" i="1"/>
  <c r="Z167" i="1" s="1"/>
  <c r="U167" i="1"/>
  <c r="S167" i="1"/>
  <c r="R167" i="1"/>
  <c r="Q167" i="1"/>
  <c r="P167" i="1"/>
  <c r="K167" i="1"/>
  <c r="J167" i="1"/>
  <c r="I167" i="1"/>
  <c r="G167" i="1"/>
  <c r="F167" i="1"/>
  <c r="E167" i="1"/>
  <c r="D167" i="1"/>
  <c r="C167" i="1"/>
  <c r="AI166" i="1"/>
  <c r="AE166" i="1"/>
  <c r="Z166" i="1" s="1"/>
  <c r="X166" i="1"/>
  <c r="U166" i="1"/>
  <c r="S166" i="1"/>
  <c r="R166" i="1"/>
  <c r="P166" i="1"/>
  <c r="N166" i="1"/>
  <c r="K166" i="1"/>
  <c r="J166" i="1"/>
  <c r="I166" i="1"/>
  <c r="G166" i="1"/>
  <c r="F166" i="1"/>
  <c r="E166" i="1"/>
  <c r="D166" i="1"/>
  <c r="C166" i="1"/>
  <c r="AI165" i="1"/>
  <c r="AE165" i="1"/>
  <c r="X165" i="1"/>
  <c r="Z165" i="1" s="1"/>
  <c r="U165" i="1"/>
  <c r="S165" i="1"/>
  <c r="P165" i="1"/>
  <c r="R165" i="1" s="1"/>
  <c r="K165" i="1"/>
  <c r="J165" i="1"/>
  <c r="N165" i="1" s="1"/>
  <c r="I165" i="1"/>
  <c r="G165" i="1"/>
  <c r="F165" i="1"/>
  <c r="E165" i="1"/>
  <c r="D165" i="1"/>
  <c r="C165" i="1"/>
  <c r="AI164" i="1"/>
  <c r="AE164" i="1"/>
  <c r="X164" i="1"/>
  <c r="Z164" i="1" s="1"/>
  <c r="U164" i="1"/>
  <c r="S164" i="1"/>
  <c r="R164" i="1"/>
  <c r="P164" i="1"/>
  <c r="K164" i="1"/>
  <c r="J164" i="1"/>
  <c r="N164" i="1" s="1"/>
  <c r="I164" i="1"/>
  <c r="G164" i="1"/>
  <c r="F164" i="1"/>
  <c r="E164" i="1"/>
  <c r="D164" i="1"/>
  <c r="C164" i="1"/>
  <c r="AI163" i="1"/>
  <c r="AE163" i="1"/>
  <c r="Z163" i="1"/>
  <c r="X163" i="1"/>
  <c r="U163" i="1"/>
  <c r="S163" i="1"/>
  <c r="Q163" i="1"/>
  <c r="P163" i="1"/>
  <c r="R163" i="1" s="1"/>
  <c r="O163" i="1"/>
  <c r="N163" i="1"/>
  <c r="K163" i="1"/>
  <c r="J163" i="1"/>
  <c r="I163" i="1"/>
  <c r="G163" i="1"/>
  <c r="F163" i="1"/>
  <c r="E163" i="1"/>
  <c r="D163" i="1"/>
  <c r="C163" i="1"/>
  <c r="AI162" i="1"/>
  <c r="AE162" i="1"/>
  <c r="Z162" i="1"/>
  <c r="X162" i="1"/>
  <c r="U162" i="1"/>
  <c r="S162" i="1"/>
  <c r="R162" i="1"/>
  <c r="P162" i="1"/>
  <c r="Q162" i="1" s="1"/>
  <c r="K162" i="1"/>
  <c r="J162" i="1"/>
  <c r="N162" i="1" s="1"/>
  <c r="I162" i="1"/>
  <c r="G162" i="1"/>
  <c r="F162" i="1"/>
  <c r="E162" i="1"/>
  <c r="D162" i="1"/>
  <c r="C162" i="1"/>
  <c r="AI161" i="1"/>
  <c r="AG161" i="1"/>
  <c r="AE161" i="1"/>
  <c r="X161" i="1"/>
  <c r="Z161" i="1" s="1"/>
  <c r="U161" i="1"/>
  <c r="S161" i="1"/>
  <c r="P161" i="1"/>
  <c r="R161" i="1" s="1"/>
  <c r="K161" i="1"/>
  <c r="J161" i="1"/>
  <c r="N161" i="1" s="1"/>
  <c r="I161" i="1"/>
  <c r="G161" i="1"/>
  <c r="F161" i="1"/>
  <c r="E161" i="1"/>
  <c r="D161" i="1"/>
  <c r="C161" i="1"/>
  <c r="AI160" i="1"/>
  <c r="AE160" i="1"/>
  <c r="X160" i="1"/>
  <c r="Z160" i="1" s="1"/>
  <c r="U160" i="1"/>
  <c r="S160" i="1"/>
  <c r="P160" i="1"/>
  <c r="N160" i="1"/>
  <c r="O160" i="1" s="1"/>
  <c r="K160" i="1"/>
  <c r="J160" i="1"/>
  <c r="I160" i="1"/>
  <c r="G160" i="1"/>
  <c r="F160" i="1"/>
  <c r="E160" i="1"/>
  <c r="D160" i="1"/>
  <c r="C160" i="1"/>
  <c r="AI159" i="1"/>
  <c r="AE159" i="1"/>
  <c r="X159" i="1"/>
  <c r="Z159" i="1" s="1"/>
  <c r="U159" i="1"/>
  <c r="S159" i="1"/>
  <c r="R159" i="1"/>
  <c r="P159" i="1"/>
  <c r="K159" i="1"/>
  <c r="J159" i="1"/>
  <c r="I159" i="1"/>
  <c r="G159" i="1"/>
  <c r="F159" i="1"/>
  <c r="E159" i="1"/>
  <c r="D159" i="1"/>
  <c r="C159" i="1"/>
  <c r="AI158" i="1"/>
  <c r="AE158" i="1"/>
  <c r="Z158" i="1" s="1"/>
  <c r="X158" i="1"/>
  <c r="U158" i="1"/>
  <c r="S158" i="1"/>
  <c r="R158" i="1"/>
  <c r="P158" i="1"/>
  <c r="N158" i="1"/>
  <c r="K158" i="1"/>
  <c r="J158" i="1"/>
  <c r="I158" i="1"/>
  <c r="G158" i="1"/>
  <c r="F158" i="1"/>
  <c r="E158" i="1"/>
  <c r="D158" i="1"/>
  <c r="C158" i="1"/>
  <c r="AI157" i="1"/>
  <c r="AE157" i="1"/>
  <c r="X157" i="1"/>
  <c r="Z157" i="1" s="1"/>
  <c r="U157" i="1"/>
  <c r="S157" i="1"/>
  <c r="P157" i="1"/>
  <c r="R157" i="1" s="1"/>
  <c r="K157" i="1"/>
  <c r="J157" i="1"/>
  <c r="N157" i="1" s="1"/>
  <c r="I157" i="1"/>
  <c r="G157" i="1"/>
  <c r="F157" i="1"/>
  <c r="E157" i="1"/>
  <c r="D157" i="1"/>
  <c r="C157" i="1"/>
  <c r="AI156" i="1"/>
  <c r="AE156" i="1"/>
  <c r="X156" i="1"/>
  <c r="Z156" i="1" s="1"/>
  <c r="U156" i="1"/>
  <c r="S156" i="1"/>
  <c r="R156" i="1"/>
  <c r="Q156" i="1"/>
  <c r="P156" i="1"/>
  <c r="K156" i="1"/>
  <c r="J156" i="1"/>
  <c r="N156" i="1" s="1"/>
  <c r="I156" i="1"/>
  <c r="G156" i="1"/>
  <c r="F156" i="1"/>
  <c r="E156" i="1"/>
  <c r="D156" i="1"/>
  <c r="C156" i="1"/>
  <c r="AI155" i="1"/>
  <c r="AE155" i="1"/>
  <c r="Z155" i="1" s="1"/>
  <c r="X155" i="1"/>
  <c r="U155" i="1"/>
  <c r="S155" i="1"/>
  <c r="P155" i="1"/>
  <c r="O155" i="1"/>
  <c r="N155" i="1"/>
  <c r="K155" i="1"/>
  <c r="J155" i="1"/>
  <c r="I155" i="1"/>
  <c r="G155" i="1"/>
  <c r="F155" i="1"/>
  <c r="E155" i="1"/>
  <c r="D155" i="1"/>
  <c r="C155" i="1"/>
  <c r="AI154" i="1"/>
  <c r="AE154" i="1"/>
  <c r="Z154" i="1"/>
  <c r="X154" i="1"/>
  <c r="U154" i="1"/>
  <c r="S154" i="1"/>
  <c r="R154" i="1"/>
  <c r="P154" i="1"/>
  <c r="Q154" i="1" s="1"/>
  <c r="K154" i="1"/>
  <c r="J154" i="1"/>
  <c r="N154" i="1" s="1"/>
  <c r="I154" i="1"/>
  <c r="G154" i="1"/>
  <c r="F154" i="1"/>
  <c r="E154" i="1"/>
  <c r="D154" i="1"/>
  <c r="C154" i="1"/>
  <c r="AI153" i="1"/>
  <c r="AE153" i="1"/>
  <c r="X153" i="1"/>
  <c r="Z153" i="1" s="1"/>
  <c r="U153" i="1"/>
  <c r="S153" i="1"/>
  <c r="P153" i="1"/>
  <c r="R153" i="1" s="1"/>
  <c r="K153" i="1"/>
  <c r="J153" i="1"/>
  <c r="N153" i="1" s="1"/>
  <c r="I153" i="1"/>
  <c r="G153" i="1"/>
  <c r="F153" i="1"/>
  <c r="E153" i="1"/>
  <c r="D153" i="1"/>
  <c r="C153" i="1"/>
  <c r="AI152" i="1"/>
  <c r="AE152" i="1"/>
  <c r="Z152" i="1"/>
  <c r="X152" i="1"/>
  <c r="U152" i="1"/>
  <c r="S152" i="1"/>
  <c r="P152" i="1"/>
  <c r="K152" i="1"/>
  <c r="N152" i="1" s="1"/>
  <c r="J152" i="1"/>
  <c r="I152" i="1"/>
  <c r="G152" i="1"/>
  <c r="F152" i="1"/>
  <c r="E152" i="1"/>
  <c r="D152" i="1"/>
  <c r="C152" i="1"/>
  <c r="AI151" i="1"/>
  <c r="AE151" i="1"/>
  <c r="X151" i="1"/>
  <c r="Z151" i="1" s="1"/>
  <c r="U151" i="1"/>
  <c r="S151" i="1"/>
  <c r="R151" i="1"/>
  <c r="P151" i="1"/>
  <c r="K151" i="1"/>
  <c r="J151" i="1"/>
  <c r="N151" i="1" s="1"/>
  <c r="I151" i="1"/>
  <c r="G151" i="1"/>
  <c r="F151" i="1"/>
  <c r="E151" i="1"/>
  <c r="D151" i="1"/>
  <c r="C151" i="1"/>
  <c r="AI150" i="1"/>
  <c r="AE150" i="1"/>
  <c r="Z150" i="1" s="1"/>
  <c r="X150" i="1"/>
  <c r="U150" i="1"/>
  <c r="S150" i="1"/>
  <c r="Q150" i="1"/>
  <c r="P150" i="1"/>
  <c r="R150" i="1" s="1"/>
  <c r="N150" i="1"/>
  <c r="K150" i="1"/>
  <c r="J150" i="1"/>
  <c r="I150" i="1"/>
  <c r="G150" i="1"/>
  <c r="AG150" i="1" s="1"/>
  <c r="F150" i="1"/>
  <c r="E150" i="1"/>
  <c r="D150" i="1"/>
  <c r="C150" i="1"/>
  <c r="AI149" i="1"/>
  <c r="AE149" i="1"/>
  <c r="X149" i="1"/>
  <c r="Z149" i="1" s="1"/>
  <c r="U149" i="1"/>
  <c r="S149" i="1"/>
  <c r="P149" i="1"/>
  <c r="R149" i="1" s="1"/>
  <c r="K149" i="1"/>
  <c r="J149" i="1"/>
  <c r="N149" i="1" s="1"/>
  <c r="I149" i="1"/>
  <c r="G149" i="1"/>
  <c r="F149" i="1"/>
  <c r="E149" i="1"/>
  <c r="D149" i="1"/>
  <c r="C149" i="1"/>
  <c r="AI148" i="1"/>
  <c r="AE148" i="1"/>
  <c r="X148" i="1"/>
  <c r="Z148" i="1" s="1"/>
  <c r="U148" i="1"/>
  <c r="S148" i="1"/>
  <c r="R148" i="1"/>
  <c r="P148" i="1"/>
  <c r="K148" i="1"/>
  <c r="J148" i="1"/>
  <c r="N148" i="1" s="1"/>
  <c r="I148" i="1"/>
  <c r="G148" i="1"/>
  <c r="F148" i="1"/>
  <c r="E148" i="1"/>
  <c r="D148" i="1"/>
  <c r="C148" i="1"/>
  <c r="AI147" i="1"/>
  <c r="AE147" i="1"/>
  <c r="Z147" i="1"/>
  <c r="X147" i="1"/>
  <c r="U147" i="1"/>
  <c r="S147" i="1"/>
  <c r="Q147" i="1"/>
  <c r="P147" i="1"/>
  <c r="R147" i="1" s="1"/>
  <c r="N147" i="1"/>
  <c r="K147" i="1"/>
  <c r="J147" i="1"/>
  <c r="I147" i="1"/>
  <c r="G147" i="1"/>
  <c r="F147" i="1"/>
  <c r="E147" i="1"/>
  <c r="D147" i="1"/>
  <c r="C147" i="1"/>
  <c r="AI146" i="1"/>
  <c r="AE146" i="1"/>
  <c r="Z146" i="1"/>
  <c r="X146" i="1"/>
  <c r="U146" i="1"/>
  <c r="S146" i="1"/>
  <c r="R146" i="1"/>
  <c r="P146" i="1"/>
  <c r="Q146" i="1" s="1"/>
  <c r="N146" i="1"/>
  <c r="K146" i="1"/>
  <c r="J146" i="1"/>
  <c r="I146" i="1"/>
  <c r="G146" i="1"/>
  <c r="F146" i="1"/>
  <c r="E146" i="1"/>
  <c r="D146" i="1"/>
  <c r="C146" i="1"/>
  <c r="AI145" i="1"/>
  <c r="AE145" i="1"/>
  <c r="X145" i="1"/>
  <c r="Z145" i="1" s="1"/>
  <c r="U145" i="1"/>
  <c r="S145" i="1"/>
  <c r="R145" i="1"/>
  <c r="P145" i="1"/>
  <c r="K145" i="1"/>
  <c r="J145" i="1"/>
  <c r="N145" i="1" s="1"/>
  <c r="I145" i="1"/>
  <c r="G145" i="1"/>
  <c r="O145" i="1" s="1"/>
  <c r="F145" i="1"/>
  <c r="E145" i="1"/>
  <c r="D145" i="1"/>
  <c r="C145" i="1"/>
  <c r="AI144" i="1"/>
  <c r="AE144" i="1"/>
  <c r="X144" i="1"/>
  <c r="Z144" i="1" s="1"/>
  <c r="U144" i="1"/>
  <c r="S144" i="1"/>
  <c r="P144" i="1"/>
  <c r="N144" i="1"/>
  <c r="O144" i="1" s="1"/>
  <c r="K144" i="1"/>
  <c r="J144" i="1"/>
  <c r="I144" i="1"/>
  <c r="G144" i="1"/>
  <c r="F144" i="1"/>
  <c r="E144" i="1"/>
  <c r="D144" i="1"/>
  <c r="C144" i="1"/>
  <c r="AI143" i="1"/>
  <c r="AE143" i="1"/>
  <c r="X143" i="1"/>
  <c r="Z143" i="1" s="1"/>
  <c r="U143" i="1"/>
  <c r="S143" i="1"/>
  <c r="R143" i="1"/>
  <c r="P143" i="1"/>
  <c r="K143" i="1"/>
  <c r="J143" i="1"/>
  <c r="N143" i="1" s="1"/>
  <c r="I143" i="1"/>
  <c r="G143" i="1"/>
  <c r="F143" i="1"/>
  <c r="E143" i="1"/>
  <c r="D143" i="1"/>
  <c r="C143" i="1"/>
  <c r="AI142" i="1"/>
  <c r="AG142" i="1"/>
  <c r="AE142" i="1"/>
  <c r="Z142" i="1" s="1"/>
  <c r="X142" i="1"/>
  <c r="U142" i="1"/>
  <c r="S142" i="1"/>
  <c r="P142" i="1"/>
  <c r="R142" i="1" s="1"/>
  <c r="O142" i="1"/>
  <c r="N142" i="1"/>
  <c r="K142" i="1"/>
  <c r="J142" i="1"/>
  <c r="I142" i="1"/>
  <c r="G142" i="1"/>
  <c r="F142" i="1"/>
  <c r="E142" i="1"/>
  <c r="D142" i="1"/>
  <c r="C142" i="1"/>
  <c r="AI141" i="1"/>
  <c r="AE141" i="1"/>
  <c r="X141" i="1"/>
  <c r="Z141" i="1" s="1"/>
  <c r="U141" i="1"/>
  <c r="S141" i="1"/>
  <c r="P141" i="1"/>
  <c r="R141" i="1" s="1"/>
  <c r="K141" i="1"/>
  <c r="N141" i="1" s="1"/>
  <c r="J141" i="1"/>
  <c r="I141" i="1"/>
  <c r="G141" i="1"/>
  <c r="F141" i="1"/>
  <c r="E141" i="1"/>
  <c r="D141" i="1"/>
  <c r="C141" i="1"/>
  <c r="AI140" i="1"/>
  <c r="AE140" i="1"/>
  <c r="X140" i="1"/>
  <c r="Z140" i="1" s="1"/>
  <c r="U140" i="1"/>
  <c r="S140" i="1"/>
  <c r="R140" i="1"/>
  <c r="P140" i="1"/>
  <c r="K140" i="1"/>
  <c r="J140" i="1"/>
  <c r="N140" i="1" s="1"/>
  <c r="I140" i="1"/>
  <c r="G140" i="1"/>
  <c r="F140" i="1"/>
  <c r="E140" i="1"/>
  <c r="D140" i="1"/>
  <c r="C140" i="1"/>
  <c r="AI139" i="1"/>
  <c r="AE139" i="1"/>
  <c r="Z139" i="1"/>
  <c r="AG139" i="1" s="1"/>
  <c r="X139" i="1"/>
  <c r="U139" i="1"/>
  <c r="S139" i="1"/>
  <c r="Q139" i="1"/>
  <c r="P139" i="1"/>
  <c r="R139" i="1" s="1"/>
  <c r="O139" i="1"/>
  <c r="N139" i="1"/>
  <c r="K139" i="1"/>
  <c r="J139" i="1"/>
  <c r="I139" i="1"/>
  <c r="G139" i="1"/>
  <c r="F139" i="1"/>
  <c r="E139" i="1"/>
  <c r="D139" i="1"/>
  <c r="C139" i="1"/>
  <c r="AI138" i="1"/>
  <c r="AE138" i="1"/>
  <c r="Z138" i="1"/>
  <c r="X138" i="1"/>
  <c r="U138" i="1"/>
  <c r="S138" i="1"/>
  <c r="R138" i="1"/>
  <c r="P138" i="1"/>
  <c r="Q138" i="1" s="1"/>
  <c r="K138" i="1"/>
  <c r="J138" i="1"/>
  <c r="I138" i="1"/>
  <c r="G138" i="1"/>
  <c r="F138" i="1"/>
  <c r="E138" i="1"/>
  <c r="D138" i="1"/>
  <c r="C138" i="1"/>
  <c r="AI137" i="1"/>
  <c r="AE137" i="1"/>
  <c r="X137" i="1"/>
  <c r="Z137" i="1" s="1"/>
  <c r="U137" i="1"/>
  <c r="S137" i="1"/>
  <c r="P137" i="1"/>
  <c r="R137" i="1" s="1"/>
  <c r="K137" i="1"/>
  <c r="J137" i="1"/>
  <c r="N137" i="1" s="1"/>
  <c r="I137" i="1"/>
  <c r="G137" i="1"/>
  <c r="O137" i="1" s="1"/>
  <c r="F137" i="1"/>
  <c r="E137" i="1"/>
  <c r="D137" i="1"/>
  <c r="C137" i="1"/>
  <c r="AI136" i="1"/>
  <c r="AE136" i="1"/>
  <c r="Z136" i="1"/>
  <c r="X136" i="1"/>
  <c r="U136" i="1"/>
  <c r="S136" i="1"/>
  <c r="P136" i="1"/>
  <c r="N136" i="1"/>
  <c r="O136" i="1" s="1"/>
  <c r="K136" i="1"/>
  <c r="J136" i="1"/>
  <c r="I136" i="1"/>
  <c r="G136" i="1"/>
  <c r="F136" i="1"/>
  <c r="E136" i="1"/>
  <c r="D136" i="1"/>
  <c r="C136" i="1"/>
  <c r="AI135" i="1"/>
  <c r="AE135" i="1"/>
  <c r="X135" i="1"/>
  <c r="Z135" i="1" s="1"/>
  <c r="U135" i="1"/>
  <c r="S135" i="1"/>
  <c r="R135" i="1"/>
  <c r="P135" i="1"/>
  <c r="K135" i="1"/>
  <c r="J135" i="1"/>
  <c r="N135" i="1" s="1"/>
  <c r="I135" i="1"/>
  <c r="G135" i="1"/>
  <c r="F135" i="1"/>
  <c r="E135" i="1"/>
  <c r="D135" i="1"/>
  <c r="C135" i="1"/>
  <c r="AI134" i="1"/>
  <c r="AE134" i="1"/>
  <c r="Z134" i="1" s="1"/>
  <c r="X134" i="1"/>
  <c r="U134" i="1"/>
  <c r="S134" i="1"/>
  <c r="P134" i="1"/>
  <c r="R134" i="1" s="1"/>
  <c r="AG134" i="1" s="1"/>
  <c r="O134" i="1"/>
  <c r="N134" i="1"/>
  <c r="K134" i="1"/>
  <c r="J134" i="1"/>
  <c r="I134" i="1"/>
  <c r="G134" i="1"/>
  <c r="F134" i="1"/>
  <c r="E134" i="1"/>
  <c r="D134" i="1"/>
  <c r="C134" i="1"/>
  <c r="AI133" i="1"/>
  <c r="AE133" i="1"/>
  <c r="X133" i="1"/>
  <c r="U133" i="1"/>
  <c r="S133" i="1"/>
  <c r="P133" i="1"/>
  <c r="R133" i="1" s="1"/>
  <c r="N133" i="1"/>
  <c r="K133" i="1"/>
  <c r="J133" i="1"/>
  <c r="I133" i="1"/>
  <c r="G133" i="1"/>
  <c r="F133" i="1"/>
  <c r="E133" i="1"/>
  <c r="D133" i="1"/>
  <c r="C133" i="1"/>
  <c r="AI132" i="1"/>
  <c r="AE132" i="1"/>
  <c r="X132" i="1"/>
  <c r="Z132" i="1" s="1"/>
  <c r="U132" i="1"/>
  <c r="S132" i="1"/>
  <c r="R132" i="1"/>
  <c r="Q132" i="1"/>
  <c r="P132" i="1"/>
  <c r="K132" i="1"/>
  <c r="J132" i="1"/>
  <c r="N132" i="1" s="1"/>
  <c r="I132" i="1"/>
  <c r="G132" i="1"/>
  <c r="F132" i="1"/>
  <c r="E132" i="1"/>
  <c r="D132" i="1"/>
  <c r="C132" i="1"/>
  <c r="AI131" i="1"/>
  <c r="AE131" i="1"/>
  <c r="Z131" i="1"/>
  <c r="AG131" i="1" s="1"/>
  <c r="X131" i="1"/>
  <c r="U131" i="1"/>
  <c r="S131" i="1"/>
  <c r="Q131" i="1"/>
  <c r="P131" i="1"/>
  <c r="R131" i="1" s="1"/>
  <c r="O131" i="1"/>
  <c r="N131" i="1"/>
  <c r="K131" i="1"/>
  <c r="J131" i="1"/>
  <c r="I131" i="1"/>
  <c r="G131" i="1"/>
  <c r="F131" i="1"/>
  <c r="E131" i="1"/>
  <c r="D131" i="1"/>
  <c r="C131" i="1"/>
  <c r="AI130" i="1"/>
  <c r="AE130" i="1"/>
  <c r="X130" i="1"/>
  <c r="Z130" i="1" s="1"/>
  <c r="U130" i="1"/>
  <c r="S130" i="1"/>
  <c r="R130" i="1"/>
  <c r="P130" i="1"/>
  <c r="Q130" i="1" s="1"/>
  <c r="K130" i="1"/>
  <c r="J130" i="1"/>
  <c r="N130" i="1" s="1"/>
  <c r="I130" i="1"/>
  <c r="G130" i="1"/>
  <c r="F130" i="1"/>
  <c r="E130" i="1"/>
  <c r="D130" i="1"/>
  <c r="C130" i="1"/>
  <c r="AI129" i="1"/>
  <c r="AE129" i="1"/>
  <c r="X129" i="1"/>
  <c r="Z129" i="1" s="1"/>
  <c r="U129" i="1"/>
  <c r="S129" i="1"/>
  <c r="P129" i="1"/>
  <c r="R129" i="1" s="1"/>
  <c r="K129" i="1"/>
  <c r="J129" i="1"/>
  <c r="N129" i="1" s="1"/>
  <c r="AG129" i="1" s="1"/>
  <c r="I129" i="1"/>
  <c r="G129" i="1"/>
  <c r="F129" i="1"/>
  <c r="E129" i="1"/>
  <c r="D129" i="1"/>
  <c r="C129" i="1"/>
  <c r="AI128" i="1"/>
  <c r="AE128" i="1"/>
  <c r="Z128" i="1"/>
  <c r="X128" i="1"/>
  <c r="U128" i="1"/>
  <c r="S128" i="1"/>
  <c r="P128" i="1"/>
  <c r="N128" i="1"/>
  <c r="O128" i="1" s="1"/>
  <c r="K128" i="1"/>
  <c r="J128" i="1"/>
  <c r="I128" i="1"/>
  <c r="G128" i="1"/>
  <c r="F128" i="1"/>
  <c r="E128" i="1"/>
  <c r="D128" i="1"/>
  <c r="C128" i="1"/>
  <c r="AI127" i="1"/>
  <c r="AE127" i="1"/>
  <c r="X127" i="1"/>
  <c r="Z127" i="1" s="1"/>
  <c r="U127" i="1"/>
  <c r="S127" i="1"/>
  <c r="R127" i="1"/>
  <c r="P127" i="1"/>
  <c r="K127" i="1"/>
  <c r="J127" i="1"/>
  <c r="N127" i="1" s="1"/>
  <c r="I127" i="1"/>
  <c r="G127" i="1"/>
  <c r="F127" i="1"/>
  <c r="E127" i="1"/>
  <c r="D127" i="1"/>
  <c r="C127" i="1"/>
  <c r="AI126" i="1"/>
  <c r="AE126" i="1"/>
  <c r="Z126" i="1" s="1"/>
  <c r="X126" i="1"/>
  <c r="U126" i="1"/>
  <c r="S126" i="1"/>
  <c r="R126" i="1"/>
  <c r="P126" i="1"/>
  <c r="N126" i="1"/>
  <c r="K126" i="1"/>
  <c r="J126" i="1"/>
  <c r="I126" i="1"/>
  <c r="G126" i="1"/>
  <c r="F126" i="1"/>
  <c r="E126" i="1"/>
  <c r="D126" i="1"/>
  <c r="C126" i="1"/>
  <c r="AI125" i="1"/>
  <c r="AE125" i="1"/>
  <c r="X125" i="1"/>
  <c r="Z125" i="1" s="1"/>
  <c r="U125" i="1"/>
  <c r="S125" i="1"/>
  <c r="P125" i="1"/>
  <c r="R125" i="1" s="1"/>
  <c r="K125" i="1"/>
  <c r="J125" i="1"/>
  <c r="N125" i="1" s="1"/>
  <c r="I125" i="1"/>
  <c r="G125" i="1"/>
  <c r="F125" i="1"/>
  <c r="E125" i="1"/>
  <c r="D125" i="1"/>
  <c r="C125" i="1"/>
  <c r="AI124" i="1"/>
  <c r="AE124" i="1"/>
  <c r="X124" i="1"/>
  <c r="Z124" i="1" s="1"/>
  <c r="U124" i="1"/>
  <c r="S124" i="1"/>
  <c r="R124" i="1"/>
  <c r="Q124" i="1"/>
  <c r="P124" i="1"/>
  <c r="K124" i="1"/>
  <c r="J124" i="1"/>
  <c r="N124" i="1" s="1"/>
  <c r="I124" i="1"/>
  <c r="G124" i="1"/>
  <c r="F124" i="1"/>
  <c r="E124" i="1"/>
  <c r="D124" i="1"/>
  <c r="C124" i="1"/>
  <c r="AI123" i="1"/>
  <c r="AE123" i="1"/>
  <c r="Z123" i="1"/>
  <c r="X123" i="1"/>
  <c r="U123" i="1"/>
  <c r="S123" i="1"/>
  <c r="P123" i="1"/>
  <c r="O123" i="1"/>
  <c r="N123" i="1"/>
  <c r="K123" i="1"/>
  <c r="J123" i="1"/>
  <c r="I123" i="1"/>
  <c r="G123" i="1"/>
  <c r="F123" i="1"/>
  <c r="E123" i="1"/>
  <c r="D123" i="1"/>
  <c r="C123" i="1"/>
  <c r="AI122" i="1"/>
  <c r="AE122" i="1"/>
  <c r="Z122" i="1"/>
  <c r="X122" i="1"/>
  <c r="U122" i="1"/>
  <c r="S122" i="1"/>
  <c r="R122" i="1"/>
  <c r="P122" i="1"/>
  <c r="Q122" i="1" s="1"/>
  <c r="K122" i="1"/>
  <c r="J122" i="1"/>
  <c r="N122" i="1" s="1"/>
  <c r="I122" i="1"/>
  <c r="G122" i="1"/>
  <c r="F122" i="1"/>
  <c r="E122" i="1"/>
  <c r="D122" i="1"/>
  <c r="C122" i="1"/>
  <c r="AI121" i="1"/>
  <c r="AE121" i="1"/>
  <c r="X121" i="1"/>
  <c r="Z121" i="1" s="1"/>
  <c r="U121" i="1"/>
  <c r="S121" i="1"/>
  <c r="P121" i="1"/>
  <c r="R121" i="1" s="1"/>
  <c r="K121" i="1"/>
  <c r="J121" i="1"/>
  <c r="N121" i="1" s="1"/>
  <c r="I121" i="1"/>
  <c r="G121" i="1"/>
  <c r="F121" i="1"/>
  <c r="E121" i="1"/>
  <c r="D121" i="1"/>
  <c r="C121" i="1"/>
  <c r="AI120" i="1"/>
  <c r="AE120" i="1"/>
  <c r="Z120" i="1" s="1"/>
  <c r="X120" i="1"/>
  <c r="U120" i="1"/>
  <c r="S120" i="1"/>
  <c r="P120" i="1"/>
  <c r="K120" i="1"/>
  <c r="N120" i="1" s="1"/>
  <c r="J120" i="1"/>
  <c r="I120" i="1"/>
  <c r="G120" i="1"/>
  <c r="F120" i="1"/>
  <c r="E120" i="1"/>
  <c r="D120" i="1"/>
  <c r="C120" i="1"/>
  <c r="AI119" i="1"/>
  <c r="AE119" i="1"/>
  <c r="X119" i="1"/>
  <c r="Z119" i="1" s="1"/>
  <c r="U119" i="1"/>
  <c r="S119" i="1"/>
  <c r="R119" i="1"/>
  <c r="P119" i="1"/>
  <c r="K119" i="1"/>
  <c r="J119" i="1"/>
  <c r="N119" i="1" s="1"/>
  <c r="I119" i="1"/>
  <c r="G119" i="1"/>
  <c r="F119" i="1"/>
  <c r="E119" i="1"/>
  <c r="D119" i="1"/>
  <c r="C119" i="1"/>
  <c r="AI118" i="1"/>
  <c r="AE118" i="1"/>
  <c r="Z118" i="1" s="1"/>
  <c r="X118" i="1"/>
  <c r="U118" i="1"/>
  <c r="S118" i="1"/>
  <c r="P118" i="1"/>
  <c r="R118" i="1" s="1"/>
  <c r="N118" i="1"/>
  <c r="K118" i="1"/>
  <c r="J118" i="1"/>
  <c r="I118" i="1"/>
  <c r="G118" i="1"/>
  <c r="F118" i="1"/>
  <c r="E118" i="1"/>
  <c r="D118" i="1"/>
  <c r="C118" i="1"/>
  <c r="AI117" i="1"/>
  <c r="AE117" i="1"/>
  <c r="X117" i="1"/>
  <c r="Z117" i="1" s="1"/>
  <c r="U117" i="1"/>
  <c r="S117" i="1"/>
  <c r="P117" i="1"/>
  <c r="R117" i="1" s="1"/>
  <c r="K117" i="1"/>
  <c r="J117" i="1"/>
  <c r="N117" i="1" s="1"/>
  <c r="I117" i="1"/>
  <c r="G117" i="1"/>
  <c r="F117" i="1"/>
  <c r="E117" i="1"/>
  <c r="D117" i="1"/>
  <c r="C117" i="1"/>
  <c r="AI116" i="1"/>
  <c r="AE116" i="1"/>
  <c r="X116" i="1"/>
  <c r="Z116" i="1" s="1"/>
  <c r="U116" i="1"/>
  <c r="S116" i="1"/>
  <c r="R116" i="1"/>
  <c r="P116" i="1"/>
  <c r="K116" i="1"/>
  <c r="J116" i="1"/>
  <c r="N116" i="1" s="1"/>
  <c r="I116" i="1"/>
  <c r="G116" i="1"/>
  <c r="F116" i="1"/>
  <c r="E116" i="1"/>
  <c r="D116" i="1"/>
  <c r="C116" i="1"/>
  <c r="AI115" i="1"/>
  <c r="AE115" i="1"/>
  <c r="Z115" i="1" s="1"/>
  <c r="X115" i="1"/>
  <c r="U115" i="1"/>
  <c r="S115" i="1"/>
  <c r="Q115" i="1"/>
  <c r="P115" i="1"/>
  <c r="R115" i="1" s="1"/>
  <c r="N115" i="1"/>
  <c r="K115" i="1"/>
  <c r="J115" i="1"/>
  <c r="I115" i="1"/>
  <c r="G115" i="1"/>
  <c r="F115" i="1"/>
  <c r="E115" i="1"/>
  <c r="D115" i="1"/>
  <c r="C115" i="1"/>
  <c r="AI114" i="1"/>
  <c r="AE114" i="1"/>
  <c r="Z114" i="1"/>
  <c r="X114" i="1"/>
  <c r="U114" i="1"/>
  <c r="S114" i="1"/>
  <c r="R114" i="1"/>
  <c r="P114" i="1"/>
  <c r="Q114" i="1" s="1"/>
  <c r="N114" i="1"/>
  <c r="K114" i="1"/>
  <c r="J114" i="1"/>
  <c r="I114" i="1"/>
  <c r="G114" i="1"/>
  <c r="F114" i="1"/>
  <c r="E114" i="1"/>
  <c r="D114" i="1"/>
  <c r="C114" i="1"/>
  <c r="AI113" i="1"/>
  <c r="AE113" i="1"/>
  <c r="X113" i="1"/>
  <c r="Z113" i="1" s="1"/>
  <c r="U113" i="1"/>
  <c r="S113" i="1"/>
  <c r="R113" i="1"/>
  <c r="P113" i="1"/>
  <c r="Q113" i="1" s="1"/>
  <c r="K113" i="1"/>
  <c r="J113" i="1"/>
  <c r="N113" i="1" s="1"/>
  <c r="I113" i="1"/>
  <c r="G113" i="1"/>
  <c r="O113" i="1" s="1"/>
  <c r="F113" i="1"/>
  <c r="E113" i="1"/>
  <c r="D113" i="1"/>
  <c r="C113" i="1"/>
  <c r="AI112" i="1"/>
  <c r="AE112" i="1"/>
  <c r="X112" i="1"/>
  <c r="Z112" i="1" s="1"/>
  <c r="U112" i="1"/>
  <c r="S112" i="1"/>
  <c r="P112" i="1"/>
  <c r="N112" i="1"/>
  <c r="O112" i="1" s="1"/>
  <c r="K112" i="1"/>
  <c r="J112" i="1"/>
  <c r="I112" i="1"/>
  <c r="G112" i="1"/>
  <c r="F112" i="1"/>
  <c r="E112" i="1"/>
  <c r="D112" i="1"/>
  <c r="C112" i="1"/>
  <c r="AI111" i="1"/>
  <c r="AE111" i="1"/>
  <c r="X111" i="1"/>
  <c r="Z111" i="1" s="1"/>
  <c r="U111" i="1"/>
  <c r="S111" i="1"/>
  <c r="R111" i="1"/>
  <c r="P111" i="1"/>
  <c r="K111" i="1"/>
  <c r="J111" i="1"/>
  <c r="N111" i="1" s="1"/>
  <c r="I111" i="1"/>
  <c r="G111" i="1"/>
  <c r="F111" i="1"/>
  <c r="E111" i="1"/>
  <c r="D111" i="1"/>
  <c r="C111" i="1"/>
  <c r="AI110" i="1"/>
  <c r="AE110" i="1"/>
  <c r="Z110" i="1" s="1"/>
  <c r="AG110" i="1" s="1"/>
  <c r="X110" i="1"/>
  <c r="U110" i="1"/>
  <c r="S110" i="1"/>
  <c r="P110" i="1"/>
  <c r="R110" i="1" s="1"/>
  <c r="O110" i="1"/>
  <c r="N110" i="1"/>
  <c r="K110" i="1"/>
  <c r="J110" i="1"/>
  <c r="I110" i="1"/>
  <c r="G110" i="1"/>
  <c r="F110" i="1"/>
  <c r="E110" i="1"/>
  <c r="D110" i="1"/>
  <c r="C110" i="1"/>
  <c r="AI109" i="1"/>
  <c r="AE109" i="1"/>
  <c r="X109" i="1"/>
  <c r="Z109" i="1" s="1"/>
  <c r="U109" i="1"/>
  <c r="S109" i="1"/>
  <c r="P109" i="1"/>
  <c r="R109" i="1" s="1"/>
  <c r="K109" i="1"/>
  <c r="N109" i="1" s="1"/>
  <c r="J109" i="1"/>
  <c r="I109" i="1"/>
  <c r="G109" i="1"/>
  <c r="F109" i="1"/>
  <c r="E109" i="1"/>
  <c r="D109" i="1"/>
  <c r="C109" i="1"/>
  <c r="AI108" i="1"/>
  <c r="AE108" i="1"/>
  <c r="X108" i="1"/>
  <c r="Z108" i="1" s="1"/>
  <c r="U108" i="1"/>
  <c r="S108" i="1"/>
  <c r="R108" i="1"/>
  <c r="P108" i="1"/>
  <c r="K108" i="1"/>
  <c r="J108" i="1"/>
  <c r="N108" i="1" s="1"/>
  <c r="I108" i="1"/>
  <c r="G108" i="1"/>
  <c r="F108" i="1"/>
  <c r="E108" i="1"/>
  <c r="D108" i="1"/>
  <c r="C108" i="1"/>
  <c r="AI107" i="1"/>
  <c r="AE107" i="1"/>
  <c r="Z107" i="1"/>
  <c r="AG107" i="1" s="1"/>
  <c r="X107" i="1"/>
  <c r="U107" i="1"/>
  <c r="S107" i="1"/>
  <c r="Q107" i="1"/>
  <c r="P107" i="1"/>
  <c r="R107" i="1" s="1"/>
  <c r="O107" i="1"/>
  <c r="N107" i="1"/>
  <c r="K107" i="1"/>
  <c r="J107" i="1"/>
  <c r="I107" i="1"/>
  <c r="G107" i="1"/>
  <c r="F107" i="1"/>
  <c r="E107" i="1"/>
  <c r="D107" i="1"/>
  <c r="C107" i="1"/>
  <c r="AI106" i="1"/>
  <c r="AE106" i="1"/>
  <c r="Z106" i="1"/>
  <c r="X106" i="1"/>
  <c r="U106" i="1"/>
  <c r="S106" i="1"/>
  <c r="R106" i="1"/>
  <c r="P106" i="1"/>
  <c r="Q106" i="1" s="1"/>
  <c r="K106" i="1"/>
  <c r="J106" i="1"/>
  <c r="N106" i="1" s="1"/>
  <c r="I106" i="1"/>
  <c r="G106" i="1"/>
  <c r="F106" i="1"/>
  <c r="E106" i="1"/>
  <c r="D106" i="1"/>
  <c r="C106" i="1"/>
  <c r="AI105" i="1"/>
  <c r="AE105" i="1"/>
  <c r="X105" i="1"/>
  <c r="Z105" i="1" s="1"/>
  <c r="U105" i="1"/>
  <c r="S105" i="1"/>
  <c r="P105" i="1"/>
  <c r="R105" i="1" s="1"/>
  <c r="K105" i="1"/>
  <c r="J105" i="1"/>
  <c r="N105" i="1" s="1"/>
  <c r="I105" i="1"/>
  <c r="G105" i="1"/>
  <c r="O105" i="1" s="1"/>
  <c r="F105" i="1"/>
  <c r="E105" i="1"/>
  <c r="D105" i="1"/>
  <c r="C105" i="1"/>
  <c r="AI104" i="1"/>
  <c r="AE104" i="1"/>
  <c r="Z104" i="1"/>
  <c r="X104" i="1"/>
  <c r="U104" i="1"/>
  <c r="S104" i="1"/>
  <c r="P104" i="1"/>
  <c r="N104" i="1"/>
  <c r="O104" i="1" s="1"/>
  <c r="K104" i="1"/>
  <c r="J104" i="1"/>
  <c r="I104" i="1"/>
  <c r="G104" i="1"/>
  <c r="F104" i="1"/>
  <c r="E104" i="1"/>
  <c r="D104" i="1"/>
  <c r="C104" i="1"/>
  <c r="AI103" i="1"/>
  <c r="AE103" i="1"/>
  <c r="X103" i="1"/>
  <c r="Z103" i="1" s="1"/>
  <c r="U103" i="1"/>
  <c r="S103" i="1"/>
  <c r="R103" i="1"/>
  <c r="P103" i="1"/>
  <c r="K103" i="1"/>
  <c r="J103" i="1"/>
  <c r="N103" i="1" s="1"/>
  <c r="I103" i="1"/>
  <c r="G103" i="1"/>
  <c r="F103" i="1"/>
  <c r="E103" i="1"/>
  <c r="D103" i="1"/>
  <c r="C103" i="1"/>
  <c r="AI102" i="1"/>
  <c r="AE102" i="1"/>
  <c r="Z102" i="1" s="1"/>
  <c r="X102" i="1"/>
  <c r="U102" i="1"/>
  <c r="S102" i="1"/>
  <c r="P102" i="1"/>
  <c r="R102" i="1" s="1"/>
  <c r="AG102" i="1" s="1"/>
  <c r="O102" i="1"/>
  <c r="N102" i="1"/>
  <c r="K102" i="1"/>
  <c r="J102" i="1"/>
  <c r="I102" i="1"/>
  <c r="G102" i="1"/>
  <c r="F102" i="1"/>
  <c r="E102" i="1"/>
  <c r="D102" i="1"/>
  <c r="C102" i="1"/>
  <c r="AI101" i="1"/>
  <c r="AE101" i="1"/>
  <c r="X101" i="1"/>
  <c r="Z101" i="1" s="1"/>
  <c r="U101" i="1"/>
  <c r="S101" i="1"/>
  <c r="P101" i="1"/>
  <c r="R101" i="1" s="1"/>
  <c r="N101" i="1"/>
  <c r="K101" i="1"/>
  <c r="J101" i="1"/>
  <c r="I101" i="1"/>
  <c r="G101" i="1"/>
  <c r="F101" i="1"/>
  <c r="E101" i="1"/>
  <c r="D101" i="1"/>
  <c r="C101" i="1"/>
  <c r="AI100" i="1"/>
  <c r="AE100" i="1"/>
  <c r="X100" i="1"/>
  <c r="Z100" i="1" s="1"/>
  <c r="U100" i="1"/>
  <c r="S100" i="1"/>
  <c r="R100" i="1"/>
  <c r="Q100" i="1"/>
  <c r="P100" i="1"/>
  <c r="K100" i="1"/>
  <c r="J100" i="1"/>
  <c r="N100" i="1" s="1"/>
  <c r="I100" i="1"/>
  <c r="G100" i="1"/>
  <c r="F100" i="1"/>
  <c r="E100" i="1"/>
  <c r="D100" i="1"/>
  <c r="C100" i="1"/>
  <c r="AI99" i="1"/>
  <c r="AE99" i="1"/>
  <c r="Z99" i="1"/>
  <c r="AG99" i="1" s="1"/>
  <c r="X99" i="1"/>
  <c r="U99" i="1"/>
  <c r="S99" i="1"/>
  <c r="Q99" i="1"/>
  <c r="P99" i="1"/>
  <c r="R99" i="1" s="1"/>
  <c r="O99" i="1"/>
  <c r="N99" i="1"/>
  <c r="K99" i="1"/>
  <c r="J99" i="1"/>
  <c r="I99" i="1"/>
  <c r="G99" i="1"/>
  <c r="F99" i="1"/>
  <c r="E99" i="1"/>
  <c r="D99" i="1"/>
  <c r="C99" i="1"/>
  <c r="AI98" i="1"/>
  <c r="AE98" i="1"/>
  <c r="X98" i="1"/>
  <c r="Z98" i="1" s="1"/>
  <c r="U98" i="1"/>
  <c r="S98" i="1"/>
  <c r="R98" i="1"/>
  <c r="P98" i="1"/>
  <c r="Q98" i="1" s="1"/>
  <c r="K98" i="1"/>
  <c r="J98" i="1"/>
  <c r="N98" i="1" s="1"/>
  <c r="I98" i="1"/>
  <c r="G98" i="1"/>
  <c r="F98" i="1"/>
  <c r="E98" i="1"/>
  <c r="D98" i="1"/>
  <c r="C98" i="1"/>
  <c r="AI97" i="1"/>
  <c r="AG97" i="1"/>
  <c r="AE97" i="1"/>
  <c r="X97" i="1"/>
  <c r="Z97" i="1" s="1"/>
  <c r="U97" i="1"/>
  <c r="S97" i="1"/>
  <c r="P97" i="1"/>
  <c r="R97" i="1" s="1"/>
  <c r="K97" i="1"/>
  <c r="J97" i="1"/>
  <c r="N97" i="1" s="1"/>
  <c r="I97" i="1"/>
  <c r="G97" i="1"/>
  <c r="F97" i="1"/>
  <c r="E97" i="1"/>
  <c r="D97" i="1"/>
  <c r="C97" i="1"/>
  <c r="AI96" i="1"/>
  <c r="AE96" i="1"/>
  <c r="Z96" i="1"/>
  <c r="X96" i="1"/>
  <c r="U96" i="1"/>
  <c r="S96" i="1"/>
  <c r="P96" i="1"/>
  <c r="N96" i="1"/>
  <c r="O96" i="1" s="1"/>
  <c r="K96" i="1"/>
  <c r="J96" i="1"/>
  <c r="I96" i="1"/>
  <c r="G96" i="1"/>
  <c r="F96" i="1"/>
  <c r="E96" i="1"/>
  <c r="D96" i="1"/>
  <c r="C96" i="1"/>
  <c r="AI95" i="1"/>
  <c r="AE95" i="1"/>
  <c r="X95" i="1"/>
  <c r="Z95" i="1" s="1"/>
  <c r="U95" i="1"/>
  <c r="S95" i="1"/>
  <c r="R95" i="1"/>
  <c r="P95" i="1"/>
  <c r="K95" i="1"/>
  <c r="J95" i="1"/>
  <c r="N95" i="1" s="1"/>
  <c r="I95" i="1"/>
  <c r="G95" i="1"/>
  <c r="F95" i="1"/>
  <c r="E95" i="1"/>
  <c r="D95" i="1"/>
  <c r="C95" i="1"/>
  <c r="AI94" i="1"/>
  <c r="AE94" i="1"/>
  <c r="Z94" i="1" s="1"/>
  <c r="X94" i="1"/>
  <c r="U94" i="1"/>
  <c r="S94" i="1"/>
  <c r="R94" i="1"/>
  <c r="P94" i="1"/>
  <c r="N94" i="1"/>
  <c r="K94" i="1"/>
  <c r="J94" i="1"/>
  <c r="I94" i="1"/>
  <c r="G94" i="1"/>
  <c r="F94" i="1"/>
  <c r="E94" i="1"/>
  <c r="D94" i="1"/>
  <c r="C94" i="1"/>
  <c r="AI93" i="1"/>
  <c r="AE93" i="1"/>
  <c r="X93" i="1"/>
  <c r="Z93" i="1" s="1"/>
  <c r="U93" i="1"/>
  <c r="S93" i="1"/>
  <c r="P93" i="1"/>
  <c r="R93" i="1" s="1"/>
  <c r="K93" i="1"/>
  <c r="J93" i="1"/>
  <c r="N93" i="1" s="1"/>
  <c r="I93" i="1"/>
  <c r="G93" i="1"/>
  <c r="F93" i="1"/>
  <c r="E93" i="1"/>
  <c r="D93" i="1"/>
  <c r="C93" i="1"/>
  <c r="AI92" i="1"/>
  <c r="AE92" i="1"/>
  <c r="X92" i="1"/>
  <c r="Z92" i="1" s="1"/>
  <c r="U92" i="1"/>
  <c r="S92" i="1"/>
  <c r="R92" i="1"/>
  <c r="Q92" i="1"/>
  <c r="P92" i="1"/>
  <c r="K92" i="1"/>
  <c r="J92" i="1"/>
  <c r="N92" i="1" s="1"/>
  <c r="I92" i="1"/>
  <c r="G92" i="1"/>
  <c r="F92" i="1"/>
  <c r="E92" i="1"/>
  <c r="D92" i="1"/>
  <c r="C92" i="1"/>
  <c r="AI91" i="1"/>
  <c r="AE91" i="1"/>
  <c r="Z91" i="1"/>
  <c r="X91" i="1"/>
  <c r="U91" i="1"/>
  <c r="S91" i="1"/>
  <c r="P91" i="1"/>
  <c r="O91" i="1"/>
  <c r="N91" i="1"/>
  <c r="K91" i="1"/>
  <c r="J91" i="1"/>
  <c r="I91" i="1"/>
  <c r="G91" i="1"/>
  <c r="F91" i="1"/>
  <c r="E91" i="1"/>
  <c r="D91" i="1"/>
  <c r="C91" i="1"/>
  <c r="AI90" i="1"/>
  <c r="AE90" i="1"/>
  <c r="Z90" i="1"/>
  <c r="X90" i="1"/>
  <c r="U90" i="1"/>
  <c r="S90" i="1"/>
  <c r="R90" i="1"/>
  <c r="P90" i="1"/>
  <c r="Q90" i="1" s="1"/>
  <c r="K90" i="1"/>
  <c r="J90" i="1"/>
  <c r="N90" i="1" s="1"/>
  <c r="I90" i="1"/>
  <c r="O90" i="1" s="1"/>
  <c r="G90" i="1"/>
  <c r="AG90" i="1" s="1"/>
  <c r="F90" i="1"/>
  <c r="E90" i="1"/>
  <c r="D90" i="1"/>
  <c r="C90" i="1"/>
  <c r="AI89" i="1"/>
  <c r="AE89" i="1"/>
  <c r="X89" i="1"/>
  <c r="Z89" i="1" s="1"/>
  <c r="U89" i="1"/>
  <c r="S89" i="1"/>
  <c r="Q89" i="1"/>
  <c r="P89" i="1"/>
  <c r="R89" i="1" s="1"/>
  <c r="K89" i="1"/>
  <c r="J89" i="1"/>
  <c r="N89" i="1" s="1"/>
  <c r="I89" i="1"/>
  <c r="G89" i="1"/>
  <c r="F89" i="1"/>
  <c r="E89" i="1"/>
  <c r="D89" i="1"/>
  <c r="C89" i="1"/>
  <c r="AI88" i="1"/>
  <c r="AG88" i="1"/>
  <c r="AE88" i="1"/>
  <c r="X88" i="1"/>
  <c r="Z88" i="1" s="1"/>
  <c r="U88" i="1"/>
  <c r="S88" i="1"/>
  <c r="P88" i="1"/>
  <c r="R88" i="1" s="1"/>
  <c r="N88" i="1"/>
  <c r="O88" i="1" s="1"/>
  <c r="K88" i="1"/>
  <c r="J88" i="1"/>
  <c r="I88" i="1"/>
  <c r="G88" i="1"/>
  <c r="F88" i="1"/>
  <c r="E88" i="1"/>
  <c r="D88" i="1"/>
  <c r="C88" i="1"/>
  <c r="AI87" i="1"/>
  <c r="AE87" i="1"/>
  <c r="Z87" i="1"/>
  <c r="X87" i="1"/>
  <c r="U87" i="1"/>
  <c r="S87" i="1"/>
  <c r="R87" i="1"/>
  <c r="P87" i="1"/>
  <c r="K87" i="1"/>
  <c r="J87" i="1"/>
  <c r="N87" i="1" s="1"/>
  <c r="I87" i="1"/>
  <c r="G87" i="1"/>
  <c r="F87" i="1"/>
  <c r="E87" i="1"/>
  <c r="D87" i="1"/>
  <c r="C87" i="1"/>
  <c r="AI86" i="1"/>
  <c r="AE86" i="1"/>
  <c r="Z86" i="1" s="1"/>
  <c r="X86" i="1"/>
  <c r="U86" i="1"/>
  <c r="S86" i="1"/>
  <c r="P86" i="1"/>
  <c r="R86" i="1" s="1"/>
  <c r="N86" i="1"/>
  <c r="AG86" i="1" s="1"/>
  <c r="K86" i="1"/>
  <c r="J86" i="1"/>
  <c r="I86" i="1"/>
  <c r="G86" i="1"/>
  <c r="F86" i="1"/>
  <c r="E86" i="1"/>
  <c r="D86" i="1"/>
  <c r="C86" i="1"/>
  <c r="AI85" i="1"/>
  <c r="AE85" i="1"/>
  <c r="Z85" i="1"/>
  <c r="X85" i="1"/>
  <c r="U85" i="1"/>
  <c r="S85" i="1"/>
  <c r="P85" i="1"/>
  <c r="N85" i="1"/>
  <c r="O85" i="1" s="1"/>
  <c r="K85" i="1"/>
  <c r="J85" i="1"/>
  <c r="I85" i="1"/>
  <c r="G85" i="1"/>
  <c r="F85" i="1"/>
  <c r="E85" i="1"/>
  <c r="D85" i="1"/>
  <c r="C85" i="1"/>
  <c r="AI84" i="1"/>
  <c r="AE84" i="1"/>
  <c r="X84" i="1"/>
  <c r="Z84" i="1" s="1"/>
  <c r="U84" i="1"/>
  <c r="S84" i="1"/>
  <c r="Q84" i="1"/>
  <c r="P84" i="1"/>
  <c r="R84" i="1" s="1"/>
  <c r="K84" i="1"/>
  <c r="J84" i="1"/>
  <c r="N84" i="1" s="1"/>
  <c r="I84" i="1"/>
  <c r="O84" i="1" s="1"/>
  <c r="G84" i="1"/>
  <c r="F84" i="1"/>
  <c r="E84" i="1"/>
  <c r="D84" i="1"/>
  <c r="C84" i="1"/>
  <c r="AI83" i="1"/>
  <c r="AE83" i="1"/>
  <c r="Z83" i="1"/>
  <c r="X83" i="1"/>
  <c r="U83" i="1"/>
  <c r="S83" i="1"/>
  <c r="P83" i="1"/>
  <c r="R83" i="1" s="1"/>
  <c r="K83" i="1"/>
  <c r="J83" i="1"/>
  <c r="N83" i="1" s="1"/>
  <c r="AG83" i="1" s="1"/>
  <c r="I83" i="1"/>
  <c r="G83" i="1"/>
  <c r="F83" i="1"/>
  <c r="E83" i="1"/>
  <c r="D83" i="1"/>
  <c r="C83" i="1"/>
  <c r="AI82" i="1"/>
  <c r="AE82" i="1"/>
  <c r="Z82" i="1"/>
  <c r="X82" i="1"/>
  <c r="U82" i="1"/>
  <c r="S82" i="1"/>
  <c r="Q82" i="1"/>
  <c r="P82" i="1"/>
  <c r="R82" i="1" s="1"/>
  <c r="K82" i="1"/>
  <c r="N82" i="1" s="1"/>
  <c r="J82" i="1"/>
  <c r="I82" i="1"/>
  <c r="G82" i="1"/>
  <c r="F82" i="1"/>
  <c r="E82" i="1"/>
  <c r="D82" i="1"/>
  <c r="C82" i="1"/>
  <c r="AI81" i="1"/>
  <c r="AE81" i="1"/>
  <c r="Z81" i="1"/>
  <c r="X81" i="1"/>
  <c r="U81" i="1"/>
  <c r="S81" i="1"/>
  <c r="R81" i="1"/>
  <c r="P81" i="1"/>
  <c r="Q81" i="1" s="1"/>
  <c r="K81" i="1"/>
  <c r="J81" i="1"/>
  <c r="N81" i="1" s="1"/>
  <c r="I81" i="1"/>
  <c r="G81" i="1"/>
  <c r="F81" i="1"/>
  <c r="E81" i="1"/>
  <c r="D81" i="1"/>
  <c r="C81" i="1"/>
  <c r="AI80" i="1"/>
  <c r="AE80" i="1"/>
  <c r="X80" i="1"/>
  <c r="Z80" i="1" s="1"/>
  <c r="U80" i="1"/>
  <c r="S80" i="1"/>
  <c r="P80" i="1"/>
  <c r="O80" i="1"/>
  <c r="K80" i="1"/>
  <c r="J80" i="1"/>
  <c r="N80" i="1" s="1"/>
  <c r="I80" i="1"/>
  <c r="G80" i="1"/>
  <c r="F80" i="1"/>
  <c r="E80" i="1"/>
  <c r="D80" i="1"/>
  <c r="C80" i="1"/>
  <c r="AI79" i="1"/>
  <c r="AE79" i="1"/>
  <c r="X79" i="1"/>
  <c r="Z79" i="1" s="1"/>
  <c r="U79" i="1"/>
  <c r="S79" i="1"/>
  <c r="P79" i="1"/>
  <c r="R79" i="1" s="1"/>
  <c r="K79" i="1"/>
  <c r="J79" i="1"/>
  <c r="N79" i="1" s="1"/>
  <c r="I79" i="1"/>
  <c r="G79" i="1"/>
  <c r="F79" i="1"/>
  <c r="E79" i="1"/>
  <c r="D79" i="1"/>
  <c r="C79" i="1"/>
  <c r="AI78" i="1"/>
  <c r="AE78" i="1"/>
  <c r="X78" i="1"/>
  <c r="Z78" i="1" s="1"/>
  <c r="U78" i="1"/>
  <c r="S78" i="1"/>
  <c r="R78" i="1"/>
  <c r="Q78" i="1"/>
  <c r="P78" i="1"/>
  <c r="K78" i="1"/>
  <c r="J78" i="1"/>
  <c r="N78" i="1" s="1"/>
  <c r="I78" i="1"/>
  <c r="G78" i="1"/>
  <c r="F78" i="1"/>
  <c r="E78" i="1"/>
  <c r="D78" i="1"/>
  <c r="C78" i="1"/>
  <c r="AI77" i="1"/>
  <c r="AE77" i="1"/>
  <c r="Z77" i="1" s="1"/>
  <c r="X77" i="1"/>
  <c r="U77" i="1"/>
  <c r="S77" i="1"/>
  <c r="P77" i="1"/>
  <c r="R77" i="1" s="1"/>
  <c r="N77" i="1"/>
  <c r="K77" i="1"/>
  <c r="J77" i="1"/>
  <c r="I77" i="1"/>
  <c r="G77" i="1"/>
  <c r="F77" i="1"/>
  <c r="E77" i="1"/>
  <c r="D77" i="1"/>
  <c r="C77" i="1"/>
  <c r="AI76" i="1"/>
  <c r="AE76" i="1"/>
  <c r="X76" i="1"/>
  <c r="Z76" i="1" s="1"/>
  <c r="U76" i="1"/>
  <c r="S76" i="1"/>
  <c r="Q76" i="1"/>
  <c r="P76" i="1"/>
  <c r="R76" i="1" s="1"/>
  <c r="K76" i="1"/>
  <c r="J76" i="1"/>
  <c r="N76" i="1" s="1"/>
  <c r="I76" i="1"/>
  <c r="G76" i="1"/>
  <c r="F76" i="1"/>
  <c r="E76" i="1"/>
  <c r="D76" i="1"/>
  <c r="C76" i="1"/>
  <c r="AI75" i="1"/>
  <c r="AG75" i="1"/>
  <c r="AE75" i="1"/>
  <c r="Z75" i="1"/>
  <c r="X75" i="1"/>
  <c r="U75" i="1"/>
  <c r="S75" i="1"/>
  <c r="P75" i="1"/>
  <c r="R75" i="1" s="1"/>
  <c r="K75" i="1"/>
  <c r="J75" i="1"/>
  <c r="N75" i="1" s="1"/>
  <c r="I75" i="1"/>
  <c r="G75" i="1"/>
  <c r="O75" i="1" s="1"/>
  <c r="F75" i="1"/>
  <c r="E75" i="1"/>
  <c r="D75" i="1"/>
  <c r="C75" i="1"/>
  <c r="AI74" i="1"/>
  <c r="AE74" i="1"/>
  <c r="X74" i="1"/>
  <c r="Z74" i="1" s="1"/>
  <c r="U74" i="1"/>
  <c r="S74" i="1"/>
  <c r="Q74" i="1"/>
  <c r="P74" i="1"/>
  <c r="R74" i="1" s="1"/>
  <c r="N74" i="1"/>
  <c r="K74" i="1"/>
  <c r="J74" i="1"/>
  <c r="I74" i="1"/>
  <c r="G74" i="1"/>
  <c r="F74" i="1"/>
  <c r="E74" i="1"/>
  <c r="D74" i="1"/>
  <c r="C74" i="1"/>
  <c r="AI73" i="1"/>
  <c r="AE73" i="1"/>
  <c r="Z73" i="1"/>
  <c r="X73" i="1"/>
  <c r="U73" i="1"/>
  <c r="S73" i="1"/>
  <c r="R73" i="1"/>
  <c r="P73" i="1"/>
  <c r="K73" i="1"/>
  <c r="J73" i="1"/>
  <c r="N73" i="1" s="1"/>
  <c r="I73" i="1"/>
  <c r="G73" i="1"/>
  <c r="F73" i="1"/>
  <c r="E73" i="1"/>
  <c r="D73" i="1"/>
  <c r="C73" i="1"/>
  <c r="AI72" i="1"/>
  <c r="AE72" i="1"/>
  <c r="X72" i="1"/>
  <c r="Z72" i="1" s="1"/>
  <c r="U72" i="1"/>
  <c r="S72" i="1"/>
  <c r="P72" i="1"/>
  <c r="K72" i="1"/>
  <c r="N72" i="1" s="1"/>
  <c r="O72" i="1" s="1"/>
  <c r="J72" i="1"/>
  <c r="I72" i="1"/>
  <c r="G72" i="1"/>
  <c r="F72" i="1"/>
  <c r="E72" i="1"/>
  <c r="D72" i="1"/>
  <c r="C72" i="1"/>
  <c r="AI71" i="1"/>
  <c r="AE71" i="1"/>
  <c r="X71" i="1"/>
  <c r="Z71" i="1" s="1"/>
  <c r="U71" i="1"/>
  <c r="S71" i="1"/>
  <c r="P71" i="1"/>
  <c r="R71" i="1" s="1"/>
  <c r="K71" i="1"/>
  <c r="J71" i="1"/>
  <c r="I71" i="1"/>
  <c r="G71" i="1"/>
  <c r="F71" i="1"/>
  <c r="E71" i="1"/>
  <c r="D71" i="1"/>
  <c r="C71" i="1"/>
  <c r="AI70" i="1"/>
  <c r="AE70" i="1"/>
  <c r="X70" i="1"/>
  <c r="Z70" i="1" s="1"/>
  <c r="U70" i="1"/>
  <c r="S70" i="1"/>
  <c r="R70" i="1"/>
  <c r="Q70" i="1"/>
  <c r="P70" i="1"/>
  <c r="K70" i="1"/>
  <c r="J70" i="1"/>
  <c r="N70" i="1" s="1"/>
  <c r="I70" i="1"/>
  <c r="G70" i="1"/>
  <c r="F70" i="1"/>
  <c r="E70" i="1"/>
  <c r="D70" i="1"/>
  <c r="C70" i="1"/>
  <c r="AI69" i="1"/>
  <c r="AE69" i="1"/>
  <c r="Z69" i="1"/>
  <c r="X69" i="1"/>
  <c r="U69" i="1"/>
  <c r="S69" i="1"/>
  <c r="P69" i="1"/>
  <c r="R69" i="1" s="1"/>
  <c r="O69" i="1"/>
  <c r="N69" i="1"/>
  <c r="K69" i="1"/>
  <c r="J69" i="1"/>
  <c r="I69" i="1"/>
  <c r="G69" i="1"/>
  <c r="F69" i="1"/>
  <c r="E69" i="1"/>
  <c r="D69" i="1"/>
  <c r="C69" i="1"/>
  <c r="AI68" i="1"/>
  <c r="AE68" i="1"/>
  <c r="X68" i="1"/>
  <c r="Z68" i="1" s="1"/>
  <c r="U68" i="1"/>
  <c r="S68" i="1"/>
  <c r="Q68" i="1"/>
  <c r="P68" i="1"/>
  <c r="R68" i="1" s="1"/>
  <c r="K68" i="1"/>
  <c r="J68" i="1"/>
  <c r="N68" i="1" s="1"/>
  <c r="I68" i="1"/>
  <c r="O68" i="1" s="1"/>
  <c r="G68" i="1"/>
  <c r="F68" i="1"/>
  <c r="E68" i="1"/>
  <c r="D68" i="1"/>
  <c r="C68" i="1"/>
  <c r="AI67" i="1"/>
  <c r="AE67" i="1"/>
  <c r="Z67" i="1"/>
  <c r="X67" i="1"/>
  <c r="U67" i="1"/>
  <c r="S67" i="1"/>
  <c r="Q67" i="1"/>
  <c r="P67" i="1"/>
  <c r="R67" i="1" s="1"/>
  <c r="K67" i="1"/>
  <c r="J67" i="1"/>
  <c r="N67" i="1" s="1"/>
  <c r="AG67" i="1" s="1"/>
  <c r="I67" i="1"/>
  <c r="G67" i="1"/>
  <c r="O67" i="1" s="1"/>
  <c r="F67" i="1"/>
  <c r="E67" i="1"/>
  <c r="D67" i="1"/>
  <c r="C67" i="1"/>
  <c r="AI66" i="1"/>
  <c r="AE66" i="1"/>
  <c r="X66" i="1"/>
  <c r="Z66" i="1" s="1"/>
  <c r="U66" i="1"/>
  <c r="S66" i="1"/>
  <c r="Q66" i="1"/>
  <c r="P66" i="1"/>
  <c r="R66" i="1" s="1"/>
  <c r="K66" i="1"/>
  <c r="N66" i="1" s="1"/>
  <c r="O66" i="1" s="1"/>
  <c r="J66" i="1"/>
  <c r="I66" i="1"/>
  <c r="G66" i="1"/>
  <c r="F66" i="1"/>
  <c r="E66" i="1"/>
  <c r="D66" i="1"/>
  <c r="C66" i="1"/>
  <c r="AI65" i="1"/>
  <c r="AE65" i="1"/>
  <c r="Z65" i="1"/>
  <c r="X65" i="1"/>
  <c r="U65" i="1"/>
  <c r="S65" i="1"/>
  <c r="R65" i="1"/>
  <c r="P65" i="1"/>
  <c r="K65" i="1"/>
  <c r="J65" i="1"/>
  <c r="N65" i="1" s="1"/>
  <c r="I65" i="1"/>
  <c r="G65" i="1"/>
  <c r="F65" i="1"/>
  <c r="E65" i="1"/>
  <c r="D65" i="1"/>
  <c r="C65" i="1"/>
  <c r="AI64" i="1"/>
  <c r="AE64" i="1"/>
  <c r="X64" i="1"/>
  <c r="Z64" i="1" s="1"/>
  <c r="U64" i="1"/>
  <c r="S64" i="1"/>
  <c r="P64" i="1"/>
  <c r="K64" i="1"/>
  <c r="J64" i="1"/>
  <c r="N64" i="1" s="1"/>
  <c r="O64" i="1" s="1"/>
  <c r="I64" i="1"/>
  <c r="G64" i="1"/>
  <c r="F64" i="1"/>
  <c r="E64" i="1"/>
  <c r="D64" i="1"/>
  <c r="C64" i="1"/>
  <c r="AI63" i="1"/>
  <c r="AE63" i="1"/>
  <c r="X63" i="1"/>
  <c r="Z63" i="1" s="1"/>
  <c r="U63" i="1"/>
  <c r="S63" i="1"/>
  <c r="P63" i="1"/>
  <c r="R63" i="1" s="1"/>
  <c r="K63" i="1"/>
  <c r="J63" i="1"/>
  <c r="N63" i="1" s="1"/>
  <c r="I63" i="1"/>
  <c r="G63" i="1"/>
  <c r="O63" i="1" s="1"/>
  <c r="F63" i="1"/>
  <c r="E63" i="1"/>
  <c r="D63" i="1"/>
  <c r="C63" i="1"/>
  <c r="AI62" i="1"/>
  <c r="AE62" i="1"/>
  <c r="X62" i="1"/>
  <c r="Z62" i="1" s="1"/>
  <c r="U62" i="1"/>
  <c r="S62" i="1"/>
  <c r="R62" i="1"/>
  <c r="P62" i="1"/>
  <c r="K62" i="1"/>
  <c r="J62" i="1"/>
  <c r="N62" i="1" s="1"/>
  <c r="I62" i="1"/>
  <c r="G62" i="1"/>
  <c r="F62" i="1"/>
  <c r="E62" i="1"/>
  <c r="D62" i="1"/>
  <c r="C62" i="1"/>
  <c r="AI61" i="1"/>
  <c r="AE61" i="1"/>
  <c r="Z61" i="1"/>
  <c r="X61" i="1"/>
  <c r="U61" i="1"/>
  <c r="S61" i="1"/>
  <c r="P61" i="1"/>
  <c r="R61" i="1" s="1"/>
  <c r="N61" i="1"/>
  <c r="K61" i="1"/>
  <c r="J61" i="1"/>
  <c r="I61" i="1"/>
  <c r="G61" i="1"/>
  <c r="F61" i="1"/>
  <c r="E61" i="1"/>
  <c r="D61" i="1"/>
  <c r="C61" i="1"/>
  <c r="AI60" i="1"/>
  <c r="AE60" i="1"/>
  <c r="X60" i="1"/>
  <c r="Z60" i="1" s="1"/>
  <c r="U60" i="1"/>
  <c r="S60" i="1"/>
  <c r="Q60" i="1"/>
  <c r="P60" i="1"/>
  <c r="R60" i="1" s="1"/>
  <c r="K60" i="1"/>
  <c r="J60" i="1"/>
  <c r="N60" i="1" s="1"/>
  <c r="I60" i="1"/>
  <c r="O60" i="1" s="1"/>
  <c r="G60" i="1"/>
  <c r="F60" i="1"/>
  <c r="E60" i="1"/>
  <c r="D60" i="1"/>
  <c r="C60" i="1"/>
  <c r="AI59" i="1"/>
  <c r="AE59" i="1"/>
  <c r="Z59" i="1"/>
  <c r="X59" i="1"/>
  <c r="U59" i="1"/>
  <c r="S59" i="1"/>
  <c r="P59" i="1"/>
  <c r="R59" i="1" s="1"/>
  <c r="K59" i="1"/>
  <c r="J59" i="1"/>
  <c r="N59" i="1" s="1"/>
  <c r="AG59" i="1" s="1"/>
  <c r="I59" i="1"/>
  <c r="G59" i="1"/>
  <c r="F59" i="1"/>
  <c r="E59" i="1"/>
  <c r="D59" i="1"/>
  <c r="C59" i="1"/>
  <c r="AI58" i="1"/>
  <c r="AE58" i="1"/>
  <c r="X58" i="1"/>
  <c r="Z58" i="1" s="1"/>
  <c r="U58" i="1"/>
  <c r="S58" i="1"/>
  <c r="Q58" i="1"/>
  <c r="P58" i="1"/>
  <c r="R58" i="1" s="1"/>
  <c r="K58" i="1"/>
  <c r="N58" i="1" s="1"/>
  <c r="O58" i="1" s="1"/>
  <c r="J58" i="1"/>
  <c r="I58" i="1"/>
  <c r="G58" i="1"/>
  <c r="F58" i="1"/>
  <c r="E58" i="1"/>
  <c r="D58" i="1"/>
  <c r="C58" i="1"/>
  <c r="AI57" i="1"/>
  <c r="AE57" i="1"/>
  <c r="Z57" i="1"/>
  <c r="X57" i="1"/>
  <c r="U57" i="1"/>
  <c r="S57" i="1"/>
  <c r="R57" i="1"/>
  <c r="P57" i="1"/>
  <c r="Q57" i="1" s="1"/>
  <c r="K57" i="1"/>
  <c r="J57" i="1"/>
  <c r="N57" i="1" s="1"/>
  <c r="I57" i="1"/>
  <c r="G57" i="1"/>
  <c r="F57" i="1"/>
  <c r="E57" i="1"/>
  <c r="D57" i="1"/>
  <c r="C57" i="1"/>
  <c r="AI56" i="1"/>
  <c r="AE56" i="1"/>
  <c r="X56" i="1"/>
  <c r="U56" i="1"/>
  <c r="S56" i="1"/>
  <c r="P56" i="1"/>
  <c r="R56" i="1" s="1"/>
  <c r="K56" i="1"/>
  <c r="J56" i="1"/>
  <c r="N56" i="1" s="1"/>
  <c r="O56" i="1" s="1"/>
  <c r="I56" i="1"/>
  <c r="G56" i="1"/>
  <c r="F56" i="1"/>
  <c r="E56" i="1"/>
  <c r="D56" i="1"/>
  <c r="C56" i="1"/>
  <c r="AI55" i="1"/>
  <c r="AE55" i="1"/>
  <c r="Z55" i="1"/>
  <c r="X55" i="1"/>
  <c r="U55" i="1"/>
  <c r="S55" i="1"/>
  <c r="P55" i="1"/>
  <c r="R55" i="1" s="1"/>
  <c r="K55" i="1"/>
  <c r="J55" i="1"/>
  <c r="N55" i="1" s="1"/>
  <c r="AG55" i="1" s="1"/>
  <c r="I55" i="1"/>
  <c r="G55" i="1"/>
  <c r="F55" i="1"/>
  <c r="E55" i="1"/>
  <c r="D55" i="1"/>
  <c r="C55" i="1"/>
  <c r="AI54" i="1"/>
  <c r="AE54" i="1"/>
  <c r="X54" i="1"/>
  <c r="Z54" i="1" s="1"/>
  <c r="U54" i="1"/>
  <c r="S54" i="1"/>
  <c r="R54" i="1"/>
  <c r="P54" i="1"/>
  <c r="K54" i="1"/>
  <c r="J54" i="1"/>
  <c r="N54" i="1" s="1"/>
  <c r="I54" i="1"/>
  <c r="G54" i="1"/>
  <c r="Q54" i="1" s="1"/>
  <c r="F54" i="1"/>
  <c r="E54" i="1"/>
  <c r="D54" i="1"/>
  <c r="C54" i="1"/>
  <c r="AI53" i="1"/>
  <c r="AE53" i="1"/>
  <c r="Z53" i="1"/>
  <c r="X53" i="1"/>
  <c r="U53" i="1"/>
  <c r="S53" i="1"/>
  <c r="P53" i="1"/>
  <c r="O53" i="1"/>
  <c r="N53" i="1"/>
  <c r="K53" i="1"/>
  <c r="J53" i="1"/>
  <c r="I53" i="1"/>
  <c r="G53" i="1"/>
  <c r="F53" i="1"/>
  <c r="E53" i="1"/>
  <c r="D53" i="1"/>
  <c r="C53" i="1"/>
  <c r="AI52" i="1"/>
  <c r="AE52" i="1"/>
  <c r="X52" i="1"/>
  <c r="U52" i="1"/>
  <c r="S52" i="1"/>
  <c r="Q52" i="1"/>
  <c r="P52" i="1"/>
  <c r="R52" i="1" s="1"/>
  <c r="K52" i="1"/>
  <c r="J52" i="1"/>
  <c r="N52" i="1" s="1"/>
  <c r="I52" i="1"/>
  <c r="O52" i="1" s="1"/>
  <c r="G52" i="1"/>
  <c r="F52" i="1"/>
  <c r="E52" i="1"/>
  <c r="D52" i="1"/>
  <c r="C52" i="1"/>
  <c r="AI51" i="1"/>
  <c r="AE51" i="1"/>
  <c r="Z51" i="1"/>
  <c r="X51" i="1"/>
  <c r="U51" i="1"/>
  <c r="S51" i="1"/>
  <c r="P51" i="1"/>
  <c r="R51" i="1" s="1"/>
  <c r="K51" i="1"/>
  <c r="J51" i="1"/>
  <c r="N51" i="1" s="1"/>
  <c r="I51" i="1"/>
  <c r="G51" i="1"/>
  <c r="O51" i="1" s="1"/>
  <c r="F51" i="1"/>
  <c r="E51" i="1"/>
  <c r="D51" i="1"/>
  <c r="C51" i="1"/>
  <c r="AI50" i="1"/>
  <c r="AE50" i="1"/>
  <c r="X50" i="1"/>
  <c r="Z50" i="1" s="1"/>
  <c r="U50" i="1"/>
  <c r="S50" i="1"/>
  <c r="Q50" i="1"/>
  <c r="P50" i="1"/>
  <c r="R50" i="1" s="1"/>
  <c r="K50" i="1"/>
  <c r="N50" i="1" s="1"/>
  <c r="O50" i="1" s="1"/>
  <c r="J50" i="1"/>
  <c r="I50" i="1"/>
  <c r="G50" i="1"/>
  <c r="F50" i="1"/>
  <c r="E50" i="1"/>
  <c r="D50" i="1"/>
  <c r="C50" i="1"/>
  <c r="AI49" i="1"/>
  <c r="AE49" i="1"/>
  <c r="Z49" i="1"/>
  <c r="X49" i="1"/>
  <c r="U49" i="1"/>
  <c r="S49" i="1"/>
  <c r="R49" i="1"/>
  <c r="P49" i="1"/>
  <c r="Q49" i="1" s="1"/>
  <c r="N49" i="1"/>
  <c r="K49" i="1"/>
  <c r="J49" i="1"/>
  <c r="I49" i="1"/>
  <c r="G49" i="1"/>
  <c r="F49" i="1"/>
  <c r="E49" i="1"/>
  <c r="D49" i="1"/>
  <c r="C49" i="1"/>
  <c r="AI48" i="1"/>
  <c r="AE48" i="1"/>
  <c r="X48" i="1"/>
  <c r="U48" i="1"/>
  <c r="S48" i="1"/>
  <c r="P48" i="1"/>
  <c r="R48" i="1" s="1"/>
  <c r="K48" i="1"/>
  <c r="J48" i="1"/>
  <c r="N48" i="1" s="1"/>
  <c r="I48" i="1"/>
  <c r="O48" i="1" s="1"/>
  <c r="G48" i="1"/>
  <c r="F48" i="1"/>
  <c r="E48" i="1"/>
  <c r="D48" i="1"/>
  <c r="C48" i="1"/>
  <c r="AI47" i="1"/>
  <c r="AE47" i="1"/>
  <c r="Z47" i="1"/>
  <c r="X47" i="1"/>
  <c r="U47" i="1"/>
  <c r="S47" i="1"/>
  <c r="P47" i="1"/>
  <c r="K47" i="1"/>
  <c r="J47" i="1"/>
  <c r="N47" i="1" s="1"/>
  <c r="I47" i="1"/>
  <c r="G47" i="1"/>
  <c r="F47" i="1"/>
  <c r="E47" i="1"/>
  <c r="D47" i="1"/>
  <c r="C47" i="1"/>
  <c r="AI46" i="1"/>
  <c r="AE46" i="1"/>
  <c r="X46" i="1"/>
  <c r="Z46" i="1" s="1"/>
  <c r="U46" i="1"/>
  <c r="S46" i="1"/>
  <c r="R46" i="1"/>
  <c r="P46" i="1"/>
  <c r="K46" i="1"/>
  <c r="J46" i="1"/>
  <c r="N46" i="1" s="1"/>
  <c r="I46" i="1"/>
  <c r="G46" i="1"/>
  <c r="F46" i="1"/>
  <c r="E46" i="1"/>
  <c r="D46" i="1"/>
  <c r="C46" i="1"/>
  <c r="AI45" i="1"/>
  <c r="AE45" i="1"/>
  <c r="Z45" i="1"/>
  <c r="X45" i="1"/>
  <c r="U45" i="1"/>
  <c r="S45" i="1"/>
  <c r="P45" i="1"/>
  <c r="Q45" i="1" s="1"/>
  <c r="N45" i="1"/>
  <c r="K45" i="1"/>
  <c r="J45" i="1"/>
  <c r="I45" i="1"/>
  <c r="G45" i="1"/>
  <c r="F45" i="1"/>
  <c r="E45" i="1"/>
  <c r="D45" i="1"/>
  <c r="C45" i="1"/>
  <c r="AI44" i="1"/>
  <c r="AE44" i="1"/>
  <c r="X44" i="1"/>
  <c r="U44" i="1"/>
  <c r="S44" i="1"/>
  <c r="Q44" i="1"/>
  <c r="P44" i="1"/>
  <c r="R44" i="1" s="1"/>
  <c r="K44" i="1"/>
  <c r="J44" i="1"/>
  <c r="I44" i="1"/>
  <c r="G44" i="1"/>
  <c r="F44" i="1"/>
  <c r="E44" i="1"/>
  <c r="D44" i="1"/>
  <c r="C44" i="1"/>
  <c r="AI43" i="1"/>
  <c r="AE43" i="1"/>
  <c r="Z43" i="1"/>
  <c r="X43" i="1"/>
  <c r="U43" i="1"/>
  <c r="S43" i="1"/>
  <c r="R43" i="1"/>
  <c r="P43" i="1"/>
  <c r="K43" i="1"/>
  <c r="J43" i="1"/>
  <c r="N43" i="1" s="1"/>
  <c r="I43" i="1"/>
  <c r="G43" i="1"/>
  <c r="O43" i="1" s="1"/>
  <c r="F43" i="1"/>
  <c r="E43" i="1"/>
  <c r="D43" i="1"/>
  <c r="C43" i="1"/>
  <c r="AI42" i="1"/>
  <c r="AE42" i="1"/>
  <c r="Z42" i="1"/>
  <c r="X42" i="1"/>
  <c r="U42" i="1"/>
  <c r="S42" i="1"/>
  <c r="Q42" i="1"/>
  <c r="P42" i="1"/>
  <c r="R42" i="1" s="1"/>
  <c r="K42" i="1"/>
  <c r="N42" i="1" s="1"/>
  <c r="O42" i="1" s="1"/>
  <c r="J42" i="1"/>
  <c r="I42" i="1"/>
  <c r="G42" i="1"/>
  <c r="F42" i="1"/>
  <c r="E42" i="1"/>
  <c r="D42" i="1"/>
  <c r="C42" i="1"/>
  <c r="AI41" i="1"/>
  <c r="AE41" i="1"/>
  <c r="Z41" i="1"/>
  <c r="X41" i="1"/>
  <c r="U41" i="1"/>
  <c r="S41" i="1"/>
  <c r="R41" i="1"/>
  <c r="P41" i="1"/>
  <c r="N41" i="1"/>
  <c r="K41" i="1"/>
  <c r="J41" i="1"/>
  <c r="I41" i="1"/>
  <c r="G41" i="1"/>
  <c r="O41" i="1" s="1"/>
  <c r="F41" i="1"/>
  <c r="E41" i="1"/>
  <c r="D41" i="1"/>
  <c r="C41" i="1"/>
  <c r="AI40" i="1"/>
  <c r="AE40" i="1"/>
  <c r="X40" i="1"/>
  <c r="Z40" i="1" s="1"/>
  <c r="U40" i="1"/>
  <c r="S40" i="1"/>
  <c r="P40" i="1"/>
  <c r="R40" i="1" s="1"/>
  <c r="K40" i="1"/>
  <c r="J40" i="1"/>
  <c r="I40" i="1"/>
  <c r="G40" i="1"/>
  <c r="F40" i="1"/>
  <c r="E40" i="1"/>
  <c r="D40" i="1"/>
  <c r="C40" i="1"/>
  <c r="AI39" i="1"/>
  <c r="AE39" i="1"/>
  <c r="Z39" i="1"/>
  <c r="X39" i="1"/>
  <c r="U39" i="1"/>
  <c r="S39" i="1"/>
  <c r="R39" i="1"/>
  <c r="P39" i="1"/>
  <c r="K39" i="1"/>
  <c r="J39" i="1"/>
  <c r="N39" i="1" s="1"/>
  <c r="AG39" i="1" s="1"/>
  <c r="I39" i="1"/>
  <c r="G39" i="1"/>
  <c r="F39" i="1"/>
  <c r="E39" i="1"/>
  <c r="D39" i="1"/>
  <c r="C39" i="1"/>
  <c r="AI38" i="1"/>
  <c r="AE38" i="1"/>
  <c r="X38" i="1"/>
  <c r="Z38" i="1" s="1"/>
  <c r="U38" i="1"/>
  <c r="S38" i="1"/>
  <c r="R38" i="1"/>
  <c r="Q38" i="1"/>
  <c r="P38" i="1"/>
  <c r="K38" i="1"/>
  <c r="J38" i="1"/>
  <c r="N38" i="1" s="1"/>
  <c r="I38" i="1"/>
  <c r="O38" i="1" s="1"/>
  <c r="G38" i="1"/>
  <c r="F38" i="1"/>
  <c r="E38" i="1"/>
  <c r="D38" i="1"/>
  <c r="C38" i="1"/>
  <c r="AI37" i="1"/>
  <c r="AE37" i="1"/>
  <c r="Z37" i="1" s="1"/>
  <c r="X37" i="1"/>
  <c r="U37" i="1"/>
  <c r="S37" i="1"/>
  <c r="P37" i="1"/>
  <c r="R37" i="1" s="1"/>
  <c r="K37" i="1"/>
  <c r="J37" i="1"/>
  <c r="N37" i="1" s="1"/>
  <c r="I37" i="1"/>
  <c r="G37" i="1"/>
  <c r="O37" i="1" s="1"/>
  <c r="F37" i="1"/>
  <c r="E37" i="1"/>
  <c r="D37" i="1"/>
  <c r="C37" i="1"/>
  <c r="AI36" i="1"/>
  <c r="AE36" i="1"/>
  <c r="Z36" i="1"/>
  <c r="X36" i="1"/>
  <c r="U36" i="1"/>
  <c r="S36" i="1"/>
  <c r="R36" i="1"/>
  <c r="P36" i="1"/>
  <c r="N36" i="1"/>
  <c r="K36" i="1"/>
  <c r="J36" i="1"/>
  <c r="I36" i="1"/>
  <c r="O36" i="1" s="1"/>
  <c r="G36" i="1"/>
  <c r="Q36" i="1" s="1"/>
  <c r="F36" i="1"/>
  <c r="E36" i="1"/>
  <c r="D36" i="1"/>
  <c r="C36" i="1"/>
  <c r="AI35" i="1"/>
  <c r="AE35" i="1"/>
  <c r="X35" i="1"/>
  <c r="Z35" i="1" s="1"/>
  <c r="U35" i="1"/>
  <c r="S35" i="1"/>
  <c r="P35" i="1"/>
  <c r="R35" i="1" s="1"/>
  <c r="K35" i="1"/>
  <c r="J35" i="1"/>
  <c r="N35" i="1" s="1"/>
  <c r="I35" i="1"/>
  <c r="G35" i="1"/>
  <c r="F35" i="1"/>
  <c r="E35" i="1"/>
  <c r="D35" i="1"/>
  <c r="C35" i="1"/>
  <c r="AI34" i="1"/>
  <c r="AE34" i="1"/>
  <c r="X34" i="1"/>
  <c r="Z34" i="1" s="1"/>
  <c r="U34" i="1"/>
  <c r="S34" i="1"/>
  <c r="P34" i="1"/>
  <c r="R34" i="1" s="1"/>
  <c r="K34" i="1"/>
  <c r="N34" i="1" s="1"/>
  <c r="J34" i="1"/>
  <c r="I34" i="1"/>
  <c r="G34" i="1"/>
  <c r="O34" i="1" s="1"/>
  <c r="F34" i="1"/>
  <c r="E34" i="1"/>
  <c r="D34" i="1"/>
  <c r="C34" i="1"/>
  <c r="AI33" i="1"/>
  <c r="AE33" i="1"/>
  <c r="X33" i="1"/>
  <c r="Z33" i="1" s="1"/>
  <c r="U33" i="1"/>
  <c r="S33" i="1"/>
  <c r="R33" i="1"/>
  <c r="P33" i="1"/>
  <c r="K33" i="1"/>
  <c r="J33" i="1"/>
  <c r="N33" i="1" s="1"/>
  <c r="I33" i="1"/>
  <c r="G33" i="1"/>
  <c r="Q33" i="1" s="1"/>
  <c r="F33" i="1"/>
  <c r="E33" i="1"/>
  <c r="D33" i="1"/>
  <c r="C33" i="1"/>
  <c r="AI32" i="1"/>
  <c r="AE32" i="1"/>
  <c r="Z32" i="1" s="1"/>
  <c r="X32" i="1"/>
  <c r="U32" i="1"/>
  <c r="S32" i="1"/>
  <c r="R32" i="1"/>
  <c r="P32" i="1"/>
  <c r="Q32" i="1" s="1"/>
  <c r="K32" i="1"/>
  <c r="J32" i="1"/>
  <c r="N32" i="1" s="1"/>
  <c r="O32" i="1" s="1"/>
  <c r="I32" i="1"/>
  <c r="G32" i="1"/>
  <c r="AG32" i="1" s="1"/>
  <c r="F32" i="1"/>
  <c r="E32" i="1"/>
  <c r="D32" i="1"/>
  <c r="C32" i="1"/>
  <c r="AI31" i="1"/>
  <c r="AE31" i="1"/>
  <c r="X31" i="1"/>
  <c r="Z31" i="1" s="1"/>
  <c r="U31" i="1"/>
  <c r="S31" i="1"/>
  <c r="Q31" i="1"/>
  <c r="P31" i="1"/>
  <c r="R31" i="1" s="1"/>
  <c r="K31" i="1"/>
  <c r="J31" i="1"/>
  <c r="N31" i="1" s="1"/>
  <c r="I31" i="1"/>
  <c r="G31" i="1"/>
  <c r="F31" i="1"/>
  <c r="E31" i="1"/>
  <c r="D31" i="1"/>
  <c r="C31" i="1"/>
  <c r="AI30" i="1"/>
  <c r="AE30" i="1"/>
  <c r="Z30" i="1"/>
  <c r="X30" i="1"/>
  <c r="U30" i="1"/>
  <c r="S30" i="1"/>
  <c r="R30" i="1"/>
  <c r="Q30" i="1"/>
  <c r="P30" i="1"/>
  <c r="K30" i="1"/>
  <c r="J30" i="1"/>
  <c r="N30" i="1" s="1"/>
  <c r="I30" i="1"/>
  <c r="G30" i="1"/>
  <c r="AG30" i="1" s="1"/>
  <c r="F30" i="1"/>
  <c r="E30" i="1"/>
  <c r="D30" i="1"/>
  <c r="C30" i="1"/>
  <c r="AI29" i="1"/>
  <c r="AE29" i="1"/>
  <c r="Z29" i="1"/>
  <c r="X29" i="1"/>
  <c r="U29" i="1"/>
  <c r="S29" i="1"/>
  <c r="Q29" i="1"/>
  <c r="P29" i="1"/>
  <c r="R29" i="1" s="1"/>
  <c r="N29" i="1"/>
  <c r="K29" i="1"/>
  <c r="J29" i="1"/>
  <c r="I29" i="1"/>
  <c r="AG29" i="1" s="1"/>
  <c r="G29" i="1"/>
  <c r="F29" i="1"/>
  <c r="E29" i="1"/>
  <c r="D29" i="1"/>
  <c r="C29" i="1"/>
  <c r="AI28" i="1"/>
  <c r="AE28" i="1"/>
  <c r="Z28" i="1"/>
  <c r="X28" i="1"/>
  <c r="U28" i="1"/>
  <c r="S28" i="1"/>
  <c r="P28" i="1"/>
  <c r="R28" i="1" s="1"/>
  <c r="N28" i="1"/>
  <c r="K28" i="1"/>
  <c r="J28" i="1"/>
  <c r="I28" i="1"/>
  <c r="AG28" i="1" s="1"/>
  <c r="G28" i="1"/>
  <c r="F28" i="1"/>
  <c r="E28" i="1"/>
  <c r="D28" i="1"/>
  <c r="C28" i="1"/>
  <c r="AI27" i="1"/>
  <c r="AE27" i="1"/>
  <c r="X27" i="1"/>
  <c r="Z27" i="1" s="1"/>
  <c r="U27" i="1"/>
  <c r="S27" i="1"/>
  <c r="P27" i="1"/>
  <c r="R27" i="1" s="1"/>
  <c r="K27" i="1"/>
  <c r="J27" i="1"/>
  <c r="N27" i="1" s="1"/>
  <c r="I27" i="1"/>
  <c r="G27" i="1"/>
  <c r="F27" i="1"/>
  <c r="E27" i="1"/>
  <c r="D27" i="1"/>
  <c r="C27" i="1"/>
  <c r="AI26" i="1"/>
  <c r="AE26" i="1"/>
  <c r="X26" i="1"/>
  <c r="Z26" i="1" s="1"/>
  <c r="U26" i="1"/>
  <c r="S26" i="1"/>
  <c r="P26" i="1"/>
  <c r="R26" i="1" s="1"/>
  <c r="K26" i="1"/>
  <c r="N26" i="1" s="1"/>
  <c r="J26" i="1"/>
  <c r="I26" i="1"/>
  <c r="G26" i="1"/>
  <c r="F26" i="1"/>
  <c r="E26" i="1"/>
  <c r="D26" i="1"/>
  <c r="C26" i="1"/>
  <c r="AI25" i="1"/>
  <c r="AE25" i="1"/>
  <c r="X25" i="1"/>
  <c r="Z25" i="1" s="1"/>
  <c r="U25" i="1"/>
  <c r="S25" i="1"/>
  <c r="R25" i="1"/>
  <c r="P25" i="1"/>
  <c r="K25" i="1"/>
  <c r="J25" i="1"/>
  <c r="N25" i="1" s="1"/>
  <c r="I25" i="1"/>
  <c r="G25" i="1"/>
  <c r="Q25" i="1" s="1"/>
  <c r="F25" i="1"/>
  <c r="E25" i="1"/>
  <c r="D25" i="1"/>
  <c r="C25" i="1"/>
  <c r="AI24" i="1"/>
  <c r="AE24" i="1"/>
  <c r="Z24" i="1" s="1"/>
  <c r="X24" i="1"/>
  <c r="U24" i="1"/>
  <c r="S24" i="1"/>
  <c r="R24" i="1"/>
  <c r="P24" i="1"/>
  <c r="Q24" i="1" s="1"/>
  <c r="K24" i="1"/>
  <c r="J24" i="1"/>
  <c r="N24" i="1" s="1"/>
  <c r="O24" i="1" s="1"/>
  <c r="I24" i="1"/>
  <c r="G24" i="1"/>
  <c r="F24" i="1"/>
  <c r="E24" i="1"/>
  <c r="D24" i="1"/>
  <c r="C24" i="1"/>
  <c r="AI23" i="1"/>
  <c r="AE23" i="1"/>
  <c r="X23" i="1"/>
  <c r="Z23" i="1" s="1"/>
  <c r="U23" i="1"/>
  <c r="S23" i="1"/>
  <c r="Q23" i="1"/>
  <c r="P23" i="1"/>
  <c r="R23" i="1" s="1"/>
  <c r="K23" i="1"/>
  <c r="J23" i="1"/>
  <c r="N23" i="1" s="1"/>
  <c r="I23" i="1"/>
  <c r="G23" i="1"/>
  <c r="F23" i="1"/>
  <c r="E23" i="1"/>
  <c r="D23" i="1"/>
  <c r="C23" i="1"/>
  <c r="AI22" i="1"/>
  <c r="AE22" i="1"/>
  <c r="Z22" i="1"/>
  <c r="X22" i="1"/>
  <c r="U22" i="1"/>
  <c r="S22" i="1"/>
  <c r="R22" i="1"/>
  <c r="Q22" i="1"/>
  <c r="P22" i="1"/>
  <c r="K22" i="1"/>
  <c r="J22" i="1"/>
  <c r="N22" i="1" s="1"/>
  <c r="I22" i="1"/>
  <c r="G22" i="1"/>
  <c r="F22" i="1"/>
  <c r="E22" i="1"/>
  <c r="D22" i="1"/>
  <c r="C22" i="1"/>
  <c r="AI21" i="1"/>
  <c r="AE21" i="1"/>
  <c r="Z21" i="1"/>
  <c r="X21" i="1"/>
  <c r="U21" i="1"/>
  <c r="S21" i="1"/>
  <c r="Q21" i="1"/>
  <c r="P21" i="1"/>
  <c r="R21" i="1" s="1"/>
  <c r="N21" i="1"/>
  <c r="K21" i="1"/>
  <c r="J21" i="1"/>
  <c r="I21" i="1"/>
  <c r="G21" i="1"/>
  <c r="F21" i="1"/>
  <c r="E21" i="1"/>
  <c r="D21" i="1"/>
  <c r="C21" i="1"/>
  <c r="AI20" i="1"/>
  <c r="AE20" i="1"/>
  <c r="Z20" i="1"/>
  <c r="X20" i="1"/>
  <c r="U20" i="1"/>
  <c r="S20" i="1"/>
  <c r="P20" i="1"/>
  <c r="R20" i="1" s="1"/>
  <c r="N20" i="1"/>
  <c r="K20" i="1"/>
  <c r="J20" i="1"/>
  <c r="I20" i="1"/>
  <c r="G20" i="1"/>
  <c r="F20" i="1"/>
  <c r="E20" i="1"/>
  <c r="D20" i="1"/>
  <c r="C20" i="1"/>
  <c r="AI19" i="1"/>
  <c r="AE19" i="1"/>
  <c r="X19" i="1"/>
  <c r="Z19" i="1" s="1"/>
  <c r="U19" i="1"/>
  <c r="S19" i="1"/>
  <c r="P19" i="1"/>
  <c r="R19" i="1" s="1"/>
  <c r="K19" i="1"/>
  <c r="J19" i="1"/>
  <c r="N19" i="1" s="1"/>
  <c r="AG19" i="1" s="1"/>
  <c r="I19" i="1"/>
  <c r="G19" i="1"/>
  <c r="F19" i="1"/>
  <c r="E19" i="1"/>
  <c r="D19" i="1"/>
  <c r="C19" i="1"/>
  <c r="AI18" i="1"/>
  <c r="AE18" i="1"/>
  <c r="X18" i="1"/>
  <c r="Z18" i="1" s="1"/>
  <c r="U18" i="1"/>
  <c r="S18" i="1"/>
  <c r="P18" i="1"/>
  <c r="R18" i="1" s="1"/>
  <c r="K18" i="1"/>
  <c r="N18" i="1" s="1"/>
  <c r="J18" i="1"/>
  <c r="I18" i="1"/>
  <c r="G18" i="1"/>
  <c r="O18" i="1" s="1"/>
  <c r="F18" i="1"/>
  <c r="E18" i="1"/>
  <c r="D18" i="1"/>
  <c r="C18" i="1"/>
  <c r="AI17" i="1"/>
  <c r="AE17" i="1"/>
  <c r="X17" i="1"/>
  <c r="Z17" i="1" s="1"/>
  <c r="U17" i="1"/>
  <c r="S17" i="1"/>
  <c r="R17" i="1"/>
  <c r="Q17" i="1"/>
  <c r="P17" i="1"/>
  <c r="K17" i="1"/>
  <c r="J17" i="1"/>
  <c r="N17" i="1" s="1"/>
  <c r="I17" i="1"/>
  <c r="G17" i="1"/>
  <c r="AG17" i="1" s="1"/>
  <c r="F17" i="1"/>
  <c r="E17" i="1"/>
  <c r="D17" i="1"/>
  <c r="C17" i="1"/>
  <c r="AI16" i="1"/>
  <c r="AE16" i="1"/>
  <c r="Z16" i="1" s="1"/>
  <c r="X16" i="1"/>
  <c r="U16" i="1"/>
  <c r="S16" i="1"/>
  <c r="R16" i="1"/>
  <c r="P16" i="1"/>
  <c r="Q16" i="1" s="1"/>
  <c r="K16" i="1"/>
  <c r="J16" i="1"/>
  <c r="N16" i="1" s="1"/>
  <c r="O16" i="1" s="1"/>
  <c r="I16" i="1"/>
  <c r="G16" i="1"/>
  <c r="F16" i="1"/>
  <c r="E16" i="1"/>
  <c r="D16" i="1"/>
  <c r="C16" i="1"/>
  <c r="AI15" i="1"/>
  <c r="AE15" i="1"/>
  <c r="X15" i="1"/>
  <c r="Z15" i="1" s="1"/>
  <c r="U15" i="1"/>
  <c r="S15" i="1"/>
  <c r="Q15" i="1"/>
  <c r="P15" i="1"/>
  <c r="R15" i="1" s="1"/>
  <c r="K15" i="1"/>
  <c r="J15" i="1"/>
  <c r="N15" i="1" s="1"/>
  <c r="O15" i="1" s="1"/>
  <c r="I15" i="1"/>
  <c r="G15" i="1"/>
  <c r="F15" i="1"/>
  <c r="E15" i="1"/>
  <c r="D15" i="1"/>
  <c r="C15" i="1"/>
  <c r="AI14" i="1"/>
  <c r="AE14" i="1"/>
  <c r="Z14" i="1"/>
  <c r="X14" i="1"/>
  <c r="U14" i="1"/>
  <c r="U179" i="1" s="1"/>
  <c r="S14" i="1"/>
  <c r="R14" i="1"/>
  <c r="Q14" i="1"/>
  <c r="P14" i="1"/>
  <c r="K14" i="1"/>
  <c r="J14" i="1"/>
  <c r="N14" i="1" s="1"/>
  <c r="I14" i="1"/>
  <c r="G14" i="1"/>
  <c r="AG14" i="1" s="1"/>
  <c r="F14" i="1"/>
  <c r="E14" i="1"/>
  <c r="D14" i="1"/>
  <c r="C14" i="1"/>
  <c r="AI13" i="1"/>
  <c r="AE13" i="1"/>
  <c r="Z13" i="1"/>
  <c r="X13" i="1"/>
  <c r="U13" i="1"/>
  <c r="S13" i="1"/>
  <c r="Q13" i="1"/>
  <c r="P13" i="1"/>
  <c r="R13" i="1" s="1"/>
  <c r="N13" i="1"/>
  <c r="K13" i="1"/>
  <c r="J13" i="1"/>
  <c r="I13" i="1"/>
  <c r="AG13" i="1" s="1"/>
  <c r="G13" i="1"/>
  <c r="F13" i="1"/>
  <c r="E13" i="1"/>
  <c r="D13" i="1"/>
  <c r="C13" i="1"/>
  <c r="AI12" i="1"/>
  <c r="AE12" i="1"/>
  <c r="Z12" i="1"/>
  <c r="X12" i="1"/>
  <c r="U12" i="1"/>
  <c r="S12" i="1"/>
  <c r="P12" i="1"/>
  <c r="R12" i="1" s="1"/>
  <c r="N12" i="1"/>
  <c r="K12" i="1"/>
  <c r="J12" i="1"/>
  <c r="I12" i="1"/>
  <c r="AG12" i="1" s="1"/>
  <c r="G12" i="1"/>
  <c r="O12" i="1" s="1"/>
  <c r="F12" i="1"/>
  <c r="E12" i="1"/>
  <c r="D12" i="1"/>
  <c r="C12" i="1"/>
  <c r="AI11" i="1"/>
  <c r="AE11" i="1"/>
  <c r="X11" i="1"/>
  <c r="Z11" i="1" s="1"/>
  <c r="U11" i="1"/>
  <c r="S11" i="1"/>
  <c r="P11" i="1"/>
  <c r="R11" i="1" s="1"/>
  <c r="K11" i="1"/>
  <c r="J11" i="1"/>
  <c r="N11" i="1" s="1"/>
  <c r="I11" i="1"/>
  <c r="G11" i="1"/>
  <c r="O11" i="1" s="1"/>
  <c r="F11" i="1"/>
  <c r="E11" i="1"/>
  <c r="D11" i="1"/>
  <c r="C11" i="1"/>
  <c r="AI10" i="1"/>
  <c r="AE10" i="1"/>
  <c r="X10" i="1"/>
  <c r="Z10" i="1" s="1"/>
  <c r="U10" i="1"/>
  <c r="S10" i="1"/>
  <c r="P10" i="1"/>
  <c r="R10" i="1" s="1"/>
  <c r="K10" i="1"/>
  <c r="N10" i="1" s="1"/>
  <c r="J10" i="1"/>
  <c r="I10" i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I9" i="1"/>
  <c r="AE9" i="1"/>
  <c r="X9" i="1"/>
  <c r="U9" i="1"/>
  <c r="S9" i="1"/>
  <c r="R9" i="1"/>
  <c r="P9" i="1"/>
  <c r="K9" i="1"/>
  <c r="J9" i="1"/>
  <c r="I9" i="1"/>
  <c r="G9" i="1"/>
  <c r="G179" i="1" s="1"/>
  <c r="F9" i="1"/>
  <c r="E9" i="1"/>
  <c r="D9" i="1"/>
  <c r="C9" i="1"/>
  <c r="E5" i="1"/>
  <c r="D185" i="1" s="1"/>
  <c r="E4" i="1"/>
  <c r="B3" i="1"/>
  <c r="AG16" i="1" l="1"/>
  <c r="O27" i="1"/>
  <c r="AG34" i="1"/>
  <c r="O23" i="1"/>
  <c r="AG23" i="1"/>
  <c r="AG47" i="1"/>
  <c r="AG18" i="1"/>
  <c r="AG27" i="1"/>
  <c r="O31" i="1"/>
  <c r="AG31" i="1"/>
  <c r="AG15" i="1"/>
  <c r="O26" i="1"/>
  <c r="O10" i="1"/>
  <c r="AG11" i="1"/>
  <c r="O35" i="1"/>
  <c r="AG20" i="1"/>
  <c r="AG21" i="1"/>
  <c r="AG22" i="1"/>
  <c r="AG24" i="1"/>
  <c r="AG37" i="1"/>
  <c r="O19" i="1"/>
  <c r="AG26" i="1"/>
  <c r="AG35" i="1"/>
  <c r="AG10" i="1"/>
  <c r="AG82" i="1"/>
  <c r="O82" i="1"/>
  <c r="AG125" i="1"/>
  <c r="O125" i="1"/>
  <c r="I179" i="1"/>
  <c r="O13" i="1"/>
  <c r="Q19" i="1"/>
  <c r="O21" i="1"/>
  <c r="Q27" i="1"/>
  <c r="O29" i="1"/>
  <c r="Q35" i="1"/>
  <c r="Q37" i="1"/>
  <c r="O39" i="1"/>
  <c r="AG41" i="1"/>
  <c r="AG42" i="1"/>
  <c r="AG46" i="1"/>
  <c r="O46" i="1"/>
  <c r="Q48" i="1"/>
  <c r="R53" i="1"/>
  <c r="AG53" i="1" s="1"/>
  <c r="Q53" i="1"/>
  <c r="AG58" i="1"/>
  <c r="O59" i="1"/>
  <c r="AG65" i="1"/>
  <c r="O65" i="1"/>
  <c r="AG77" i="1"/>
  <c r="AG79" i="1"/>
  <c r="O79" i="1"/>
  <c r="AG94" i="1"/>
  <c r="O94" i="1"/>
  <c r="AG98" i="1"/>
  <c r="AG116" i="1"/>
  <c r="O116" i="1"/>
  <c r="Q116" i="1"/>
  <c r="AG141" i="1"/>
  <c r="AG164" i="1"/>
  <c r="O164" i="1"/>
  <c r="Q164" i="1"/>
  <c r="R176" i="1"/>
  <c r="Q176" i="1"/>
  <c r="AG74" i="1"/>
  <c r="O74" i="1"/>
  <c r="AG84" i="1"/>
  <c r="AG147" i="1"/>
  <c r="O147" i="1"/>
  <c r="AG158" i="1"/>
  <c r="O158" i="1"/>
  <c r="AG172" i="1"/>
  <c r="O172" i="1"/>
  <c r="Q172" i="1"/>
  <c r="O176" i="1"/>
  <c r="AG176" i="1"/>
  <c r="S179" i="1"/>
  <c r="Q11" i="1"/>
  <c r="J179" i="1"/>
  <c r="Q40" i="1"/>
  <c r="Q41" i="1"/>
  <c r="O45" i="1"/>
  <c r="O47" i="1"/>
  <c r="AG60" i="1"/>
  <c r="AG62" i="1"/>
  <c r="O62" i="1"/>
  <c r="Q75" i="1"/>
  <c r="O77" i="1"/>
  <c r="R80" i="1"/>
  <c r="AG80" i="1" s="1"/>
  <c r="Q80" i="1"/>
  <c r="AG89" i="1"/>
  <c r="O98" i="1"/>
  <c r="Q111" i="1"/>
  <c r="AG111" i="1"/>
  <c r="O111" i="1"/>
  <c r="AG117" i="1"/>
  <c r="O117" i="1"/>
  <c r="O120" i="1"/>
  <c r="R123" i="1"/>
  <c r="AG123" i="1" s="1"/>
  <c r="Q123" i="1"/>
  <c r="Q126" i="1"/>
  <c r="R136" i="1"/>
  <c r="Q136" i="1"/>
  <c r="Q137" i="1"/>
  <c r="O141" i="1"/>
  <c r="O153" i="1"/>
  <c r="AG153" i="1"/>
  <c r="X179" i="1"/>
  <c r="AG73" i="1"/>
  <c r="O73" i="1"/>
  <c r="O133" i="1"/>
  <c r="AG157" i="1"/>
  <c r="O157" i="1"/>
  <c r="K179" i="1"/>
  <c r="AG66" i="1"/>
  <c r="N9" i="1"/>
  <c r="N179" i="1" s="1"/>
  <c r="Z9" i="1"/>
  <c r="Q10" i="1"/>
  <c r="Q18" i="1"/>
  <c r="O20" i="1"/>
  <c r="Q26" i="1"/>
  <c r="O28" i="1"/>
  <c r="Q34" i="1"/>
  <c r="R45" i="1"/>
  <c r="R179" i="1" s="1"/>
  <c r="Z48" i="1"/>
  <c r="AG49" i="1"/>
  <c r="O49" i="1"/>
  <c r="AG51" i="1"/>
  <c r="Z52" i="1"/>
  <c r="AG52" i="1" s="1"/>
  <c r="Q56" i="1"/>
  <c r="AG68" i="1"/>
  <c r="AG70" i="1"/>
  <c r="O70" i="1"/>
  <c r="Q83" i="1"/>
  <c r="AG93" i="1"/>
  <c r="O93" i="1"/>
  <c r="AG115" i="1"/>
  <c r="O115" i="1"/>
  <c r="Q118" i="1"/>
  <c r="O17" i="1"/>
  <c r="O25" i="1"/>
  <c r="O33" i="1"/>
  <c r="Q51" i="1"/>
  <c r="AG54" i="1"/>
  <c r="O54" i="1"/>
  <c r="AG61" i="1"/>
  <c r="AG63" i="1"/>
  <c r="Q65" i="1"/>
  <c r="AG81" i="1"/>
  <c r="O81" i="1"/>
  <c r="AG109" i="1"/>
  <c r="AG126" i="1"/>
  <c r="O126" i="1"/>
  <c r="AG130" i="1"/>
  <c r="AG148" i="1"/>
  <c r="O148" i="1"/>
  <c r="Q148" i="1"/>
  <c r="Q158" i="1"/>
  <c r="O174" i="1"/>
  <c r="AG174" i="1"/>
  <c r="Q12" i="1"/>
  <c r="O14" i="1"/>
  <c r="Q20" i="1"/>
  <c r="O22" i="1"/>
  <c r="AG25" i="1"/>
  <c r="Q28" i="1"/>
  <c r="O30" i="1"/>
  <c r="AG33" i="1"/>
  <c r="Q39" i="1"/>
  <c r="N40" i="1"/>
  <c r="O40" i="1" s="1"/>
  <c r="AG43" i="1"/>
  <c r="Z44" i="1"/>
  <c r="Q46" i="1"/>
  <c r="AG48" i="1"/>
  <c r="O55" i="1"/>
  <c r="Q59" i="1"/>
  <c r="O61" i="1"/>
  <c r="R64" i="1"/>
  <c r="AG64" i="1" s="1"/>
  <c r="Q64" i="1"/>
  <c r="AG76" i="1"/>
  <c r="AG78" i="1"/>
  <c r="O78" i="1"/>
  <c r="R91" i="1"/>
  <c r="AG91" i="1" s="1"/>
  <c r="Q91" i="1"/>
  <c r="Q94" i="1"/>
  <c r="R104" i="1"/>
  <c r="Q104" i="1"/>
  <c r="Q105" i="1"/>
  <c r="O109" i="1"/>
  <c r="AG118" i="1"/>
  <c r="O121" i="1"/>
  <c r="AG121" i="1"/>
  <c r="O130" i="1"/>
  <c r="Q143" i="1"/>
  <c r="AG143" i="1"/>
  <c r="O143" i="1"/>
  <c r="AG149" i="1"/>
  <c r="O149" i="1"/>
  <c r="O152" i="1"/>
  <c r="AG152" i="1"/>
  <c r="R155" i="1"/>
  <c r="AG155" i="1" s="1"/>
  <c r="Q155" i="1"/>
  <c r="O166" i="1"/>
  <c r="AG166" i="1"/>
  <c r="R72" i="1"/>
  <c r="AG72" i="1" s="1"/>
  <c r="Q72" i="1"/>
  <c r="AE179" i="1"/>
  <c r="Q9" i="1"/>
  <c r="AG36" i="1"/>
  <c r="AG38" i="1"/>
  <c r="Q43" i="1"/>
  <c r="N44" i="1"/>
  <c r="O44" i="1" s="1"/>
  <c r="R47" i="1"/>
  <c r="Q47" i="1"/>
  <c r="AG50" i="1"/>
  <c r="Z56" i="1"/>
  <c r="AG56" i="1" s="1"/>
  <c r="AG57" i="1"/>
  <c r="O57" i="1"/>
  <c r="Q62" i="1"/>
  <c r="AG69" i="1"/>
  <c r="N71" i="1"/>
  <c r="Q73" i="1"/>
  <c r="O76" i="1"/>
  <c r="O83" i="1"/>
  <c r="AG101" i="1"/>
  <c r="O101" i="1"/>
  <c r="Z133" i="1"/>
  <c r="AG133" i="1" s="1"/>
  <c r="N138" i="1"/>
  <c r="R177" i="1"/>
  <c r="AG177" i="1" s="1"/>
  <c r="Q177" i="1"/>
  <c r="R85" i="1"/>
  <c r="AG85" i="1" s="1"/>
  <c r="Q85" i="1"/>
  <c r="Q87" i="1"/>
  <c r="AG87" i="1"/>
  <c r="O87" i="1"/>
  <c r="R96" i="1"/>
  <c r="AG96" i="1" s="1"/>
  <c r="Q96" i="1"/>
  <c r="Q103" i="1"/>
  <c r="AG103" i="1"/>
  <c r="O103" i="1"/>
  <c r="AG108" i="1"/>
  <c r="O108" i="1"/>
  <c r="AG122" i="1"/>
  <c r="R128" i="1"/>
  <c r="AG128" i="1" s="1"/>
  <c r="Q128" i="1"/>
  <c r="Q135" i="1"/>
  <c r="AG135" i="1"/>
  <c r="O135" i="1"/>
  <c r="AG140" i="1"/>
  <c r="O140" i="1"/>
  <c r="AG154" i="1"/>
  <c r="R160" i="1"/>
  <c r="AG160" i="1" s="1"/>
  <c r="Q160" i="1"/>
  <c r="R168" i="1"/>
  <c r="AG168" i="1" s="1"/>
  <c r="Q168" i="1"/>
  <c r="Q61" i="1"/>
  <c r="Q69" i="1"/>
  <c r="Q77" i="1"/>
  <c r="O86" i="1"/>
  <c r="Q88" i="1"/>
  <c r="Q97" i="1"/>
  <c r="Q110" i="1"/>
  <c r="O122" i="1"/>
  <c r="Q129" i="1"/>
  <c r="Q142" i="1"/>
  <c r="O154" i="1"/>
  <c r="Q161" i="1"/>
  <c r="AG163" i="1"/>
  <c r="Q169" i="1"/>
  <c r="AG171" i="1"/>
  <c r="Q95" i="1"/>
  <c r="AG95" i="1"/>
  <c r="O95" i="1"/>
  <c r="AG100" i="1"/>
  <c r="O100" i="1"/>
  <c r="AG114" i="1"/>
  <c r="R120" i="1"/>
  <c r="AG120" i="1" s="1"/>
  <c r="Q120" i="1"/>
  <c r="Q127" i="1"/>
  <c r="AG127" i="1"/>
  <c r="O127" i="1"/>
  <c r="AG132" i="1"/>
  <c r="O132" i="1"/>
  <c r="AG146" i="1"/>
  <c r="R152" i="1"/>
  <c r="Q152" i="1"/>
  <c r="Q159" i="1"/>
  <c r="AG159" i="1"/>
  <c r="O159" i="1"/>
  <c r="AG165" i="1"/>
  <c r="O167" i="1"/>
  <c r="AG173" i="1"/>
  <c r="Q175" i="1"/>
  <c r="AG175" i="1"/>
  <c r="O175" i="1"/>
  <c r="Q55" i="1"/>
  <c r="Q63" i="1"/>
  <c r="Q71" i="1"/>
  <c r="Q79" i="1"/>
  <c r="Q86" i="1"/>
  <c r="Q102" i="1"/>
  <c r="AG113" i="1"/>
  <c r="O114" i="1"/>
  <c r="Q121" i="1"/>
  <c r="Q134" i="1"/>
  <c r="AG145" i="1"/>
  <c r="O146" i="1"/>
  <c r="Q153" i="1"/>
  <c r="AG178" i="1"/>
  <c r="AG92" i="1"/>
  <c r="O92" i="1"/>
  <c r="O97" i="1"/>
  <c r="AG104" i="1"/>
  <c r="AG106" i="1"/>
  <c r="R112" i="1"/>
  <c r="AG112" i="1" s="1"/>
  <c r="Q112" i="1"/>
  <c r="Q119" i="1"/>
  <c r="AG119" i="1"/>
  <c r="O119" i="1"/>
  <c r="AG124" i="1"/>
  <c r="O124" i="1"/>
  <c r="O129" i="1"/>
  <c r="AG136" i="1"/>
  <c r="AG138" i="1"/>
  <c r="R144" i="1"/>
  <c r="AG144" i="1" s="1"/>
  <c r="Q144" i="1"/>
  <c r="Q151" i="1"/>
  <c r="AG151" i="1"/>
  <c r="O151" i="1"/>
  <c r="AG156" i="1"/>
  <c r="O156" i="1"/>
  <c r="N159" i="1"/>
  <c r="O161" i="1"/>
  <c r="AG162" i="1"/>
  <c r="O165" i="1"/>
  <c r="N167" i="1"/>
  <c r="AG167" i="1" s="1"/>
  <c r="O169" i="1"/>
  <c r="AG170" i="1"/>
  <c r="O173" i="1"/>
  <c r="O178" i="1"/>
  <c r="O89" i="1"/>
  <c r="AG105" i="1"/>
  <c r="O106" i="1"/>
  <c r="Q108" i="1"/>
  <c r="O118" i="1"/>
  <c r="AG137" i="1"/>
  <c r="O138" i="1"/>
  <c r="Q140" i="1"/>
  <c r="Q145" i="1"/>
  <c r="O150" i="1"/>
  <c r="O162" i="1"/>
  <c r="Q166" i="1"/>
  <c r="O170" i="1"/>
  <c r="Q174" i="1"/>
  <c r="Q93" i="1"/>
  <c r="Q101" i="1"/>
  <c r="Q109" i="1"/>
  <c r="Q117" i="1"/>
  <c r="Q125" i="1"/>
  <c r="Q133" i="1"/>
  <c r="Q141" i="1"/>
  <c r="Q149" i="1"/>
  <c r="Q157" i="1"/>
  <c r="Q165" i="1"/>
  <c r="Q173" i="1"/>
  <c r="Q178" i="1"/>
  <c r="AG71" i="1" l="1"/>
  <c r="O71" i="1"/>
  <c r="AG44" i="1"/>
  <c r="AG40" i="1"/>
  <c r="AG45" i="1"/>
  <c r="Q179" i="1"/>
  <c r="AG9" i="1"/>
  <c r="O9" i="1"/>
  <c r="O179" i="1" s="1"/>
  <c r="Z179" i="1"/>
  <c r="AG17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tc={CAEC5E34-CCF1-4F3C-856A-B5EA3FB7D37E}</author>
    <author>tc={368EB495-C9F1-41F4-80C8-5A106C3A947A}</author>
    <author>tc={C9856FA1-19BB-46AE-B777-C57CF4BA93A7}</author>
    <author>tc={47FE1218-C3DB-419A-B8B6-90FE7AAEEABF}</author>
    <author>tc={4963DCBA-9C9A-40BB-91DD-061A1E0EBD04}</author>
    <author>tc={E08A6A4C-4AEE-4FC2-9756-FCFD13C8F6CE}</author>
  </authors>
  <commentList>
    <comment ref="J8" authorId="0" shapeId="0" xr:uid="{CAEC5E34-CCF1-4F3C-856A-B5EA3FB7D37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368EB495-C9F1-41F4-80C8-5A106C3A947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C9856FA1-19BB-46AE-B777-C57CF4BA93A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47FE1218-C3DB-419A-B8B6-90FE7AAEEAB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4963DCBA-9C9A-40BB-91DD-061A1E0EBD0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E08A6A4C-4AEE-4FC2-9756-FCFD13C8F6C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<sst xmlns="http://schemas.openxmlformats.org/spreadsheetml/2006/main" count="1565" uniqueCount="394">
  <si>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</si>
  <si>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</si>
  <si>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</si>
  <si>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</si>
  <si>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</si>
  <si>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</si>
  <si>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</si>
  <si>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</si>
  <si>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</si>
  <si>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</si>
  <si>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</si>
  <si>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</si>
  <si>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</si>
  <si>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</si>
  <si>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</si>
  <si>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</si>
  <si>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</si>
  <si>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</si>
  <si>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</si>
  <si>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</si>
  <si>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</si>
  <si>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</si>
  <si>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</si>
  <si>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</si>
  <si>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</si>
  <si>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</si>
  <si>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</si>
  <si>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</si>
  <si>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</si>
  <si>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</si>
  <si>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</si>
  <si>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</si>
  <si>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</si>
  <si>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</si>
  <si>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</si>
  <si>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</si>
  <si>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</si>
  <si>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</si>
  <si>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</si>
  <si>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</si>
  <si>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</si>
  <si>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</si>
  <si>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</si>
  <si>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</si>
  <si>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</si>
  <si>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</si>
  <si>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</si>
  <si>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</si>
  <si>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</si>
  <si>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</si>
  <si>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</si>
  <si>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FACTURA</t>
  </si>
  <si>
    <t>Fecha</t>
  </si>
  <si>
    <t>FECHA RAD</t>
  </si>
  <si>
    <t>Vr. Neto factura</t>
  </si>
  <si>
    <t>total cartera</t>
  </si>
  <si>
    <t>ESTADO</t>
  </si>
  <si>
    <t>fecha rad mutualser</t>
  </si>
  <si>
    <t>docafiliado</t>
  </si>
  <si>
    <t>VALOR INICIAL</t>
  </si>
  <si>
    <t>NO RADICADO</t>
  </si>
  <si>
    <t>GLOSA LEGALIZADA</t>
  </si>
  <si>
    <t>MAYOR VALOR COBRADO</t>
  </si>
  <si>
    <t>CANCELADO TESORERIA</t>
  </si>
  <si>
    <t xml:space="preserve">CANCELADO GD </t>
  </si>
  <si>
    <t>SALDO A FAVOR DEL PRESTADOR</t>
  </si>
  <si>
    <t>RETEFUENTE</t>
  </si>
  <si>
    <t>COMPROBANTE GD</t>
  </si>
  <si>
    <t>COMPROBANTE TESORERIA</t>
  </si>
  <si>
    <t>CANCELADA</t>
  </si>
  <si>
    <t>CC-26066894</t>
  </si>
  <si>
    <t>0</t>
  </si>
  <si>
    <t>CC-1007583830</t>
  </si>
  <si>
    <t>CC-1063281057</t>
  </si>
  <si>
    <t>TI-1129804003</t>
  </si>
  <si>
    <t>CC-1003360062</t>
  </si>
  <si>
    <t>CC-1066719860</t>
  </si>
  <si>
    <t>NO RADICADA</t>
  </si>
  <si>
    <t>MAYOR VALOR COBRADO Y CANCELADA</t>
  </si>
  <si>
    <t>CC-1102120359</t>
  </si>
  <si>
    <t>CC-609025</t>
  </si>
  <si>
    <t>CC-10951873</t>
  </si>
  <si>
    <t>CC-26057211</t>
  </si>
  <si>
    <t>CC-11900981</t>
  </si>
  <si>
    <t>GLOSA LEGALIZADA Y CANCELADA</t>
  </si>
  <si>
    <t>CC-1007584077</t>
  </si>
  <si>
    <t>TI-1067285114</t>
  </si>
  <si>
    <t>CC-1193583969</t>
  </si>
  <si>
    <t>CC-26066928</t>
  </si>
  <si>
    <t>CC-1002997449</t>
  </si>
  <si>
    <t>CC-50885494</t>
  </si>
  <si>
    <t>RC-1129809046</t>
  </si>
  <si>
    <t>CC-15147096</t>
  </si>
  <si>
    <t>RC-1067096631</t>
  </si>
  <si>
    <t>CC-15667774</t>
  </si>
  <si>
    <t>TI-1067093888</t>
  </si>
  <si>
    <t>CC-1003193621</t>
  </si>
  <si>
    <t>14473</t>
  </si>
  <si>
    <t>CC-64894488</t>
  </si>
  <si>
    <t>RC-1067096475</t>
  </si>
  <si>
    <t>CC-10891313</t>
  </si>
  <si>
    <t>28376</t>
  </si>
  <si>
    <t>FEC287</t>
  </si>
  <si>
    <t>CC-1067093065</t>
  </si>
  <si>
    <t>3070</t>
  </si>
  <si>
    <t>FEC462</t>
  </si>
  <si>
    <t>CC-1019096836</t>
  </si>
  <si>
    <t>33702</t>
  </si>
  <si>
    <t>FEC422</t>
  </si>
  <si>
    <t>RC-1070824988</t>
  </si>
  <si>
    <t>FEC374</t>
  </si>
  <si>
    <t>CC-50872893</t>
  </si>
  <si>
    <t>FEC378</t>
  </si>
  <si>
    <t>RC-1066753549</t>
  </si>
  <si>
    <t>FEC424</t>
  </si>
  <si>
    <t>CC-1003358684</t>
  </si>
  <si>
    <t>FEC377</t>
  </si>
  <si>
    <t>CC-52506925</t>
  </si>
  <si>
    <t>FEC394</t>
  </si>
  <si>
    <t>CC-1003307168</t>
  </si>
  <si>
    <t>FEC423</t>
  </si>
  <si>
    <t>CC-1067094489</t>
  </si>
  <si>
    <t>FEC421</t>
  </si>
  <si>
    <t>CC-32738027</t>
  </si>
  <si>
    <t>FEC395</t>
  </si>
  <si>
    <t>TI-1067092626</t>
  </si>
  <si>
    <t>FEC375</t>
  </si>
  <si>
    <t>CC-34920176</t>
  </si>
  <si>
    <t>FEC438</t>
  </si>
  <si>
    <t>CC-50886513</t>
  </si>
  <si>
    <t>FEC456</t>
  </si>
  <si>
    <t>CC-50883620</t>
  </si>
  <si>
    <t>FEC1761</t>
  </si>
  <si>
    <t>CC-11060619</t>
  </si>
  <si>
    <t>39939</t>
  </si>
  <si>
    <t>FEC1811</t>
  </si>
  <si>
    <t>CC-1066734565</t>
  </si>
  <si>
    <t>FEC1855</t>
  </si>
  <si>
    <t>CC-1067090122</t>
  </si>
  <si>
    <t>FEC1774</t>
  </si>
  <si>
    <t>CC-26227565</t>
  </si>
  <si>
    <t>FEC1818</t>
  </si>
  <si>
    <t>CC-26038460</t>
  </si>
  <si>
    <t>FEC1874</t>
  </si>
  <si>
    <t>CC-50885595</t>
  </si>
  <si>
    <t>FEC1854</t>
  </si>
  <si>
    <t>TI-1067090605</t>
  </si>
  <si>
    <t>FEC1856</t>
  </si>
  <si>
    <t>RC-1129809713</t>
  </si>
  <si>
    <t>FEC1848</t>
  </si>
  <si>
    <t>TI-1003306892</t>
  </si>
  <si>
    <t>FEC1825</t>
  </si>
  <si>
    <t>CC-25833132</t>
  </si>
  <si>
    <t>FEC1781</t>
  </si>
  <si>
    <t>TI-1129805421</t>
  </si>
  <si>
    <t>FEC1775</t>
  </si>
  <si>
    <t>CC-1088239142</t>
  </si>
  <si>
    <t>FEC1938</t>
  </si>
  <si>
    <t>CC-1067094085</t>
  </si>
  <si>
    <t>40333</t>
  </si>
  <si>
    <t>FEC1890</t>
  </si>
  <si>
    <t>TI-1129808040</t>
  </si>
  <si>
    <t>FEC1891</t>
  </si>
  <si>
    <t>RC-1233343034</t>
  </si>
  <si>
    <t>FEC1878</t>
  </si>
  <si>
    <t>CC-620967</t>
  </si>
  <si>
    <t>FEC1892</t>
  </si>
  <si>
    <t>CC-1067091234</t>
  </si>
  <si>
    <t>FEC1899</t>
  </si>
  <si>
    <t>CC-1067288390</t>
  </si>
  <si>
    <t>41075</t>
  </si>
  <si>
    <t>FEC1957</t>
  </si>
  <si>
    <t>CC-26022304</t>
  </si>
  <si>
    <t>40333|41075</t>
  </si>
  <si>
    <t>FEC1944</t>
  </si>
  <si>
    <t>CC-73574096</t>
  </si>
  <si>
    <t>FEC1900</t>
  </si>
  <si>
    <t>CC-1063289781</t>
  </si>
  <si>
    <t>FEC1904</t>
  </si>
  <si>
    <t>CC-1003337173</t>
  </si>
  <si>
    <t>FEC1911</t>
  </si>
  <si>
    <t>CC-1067093895</t>
  </si>
  <si>
    <t>FEC1948</t>
  </si>
  <si>
    <t>CC-1003307000</t>
  </si>
  <si>
    <t>FEC1947</t>
  </si>
  <si>
    <t>CC-50871978</t>
  </si>
  <si>
    <t>FEC1945</t>
  </si>
  <si>
    <t>CC-1002257324</t>
  </si>
  <si>
    <t>FCE28</t>
  </si>
  <si>
    <t>CC-25833411</t>
  </si>
  <si>
    <t>43245</t>
  </si>
  <si>
    <t>FCE37</t>
  </si>
  <si>
    <t>TI-1129805349</t>
  </si>
  <si>
    <t>FCE55</t>
  </si>
  <si>
    <t>TI-1062441436</t>
  </si>
  <si>
    <t>FCE32</t>
  </si>
  <si>
    <t>CC-1067091510</t>
  </si>
  <si>
    <t>FCE22</t>
  </si>
  <si>
    <t>CC-50885496</t>
  </si>
  <si>
    <t>43245|44485</t>
  </si>
  <si>
    <t>FCE50</t>
  </si>
  <si>
    <t>CC-1214719109</t>
  </si>
  <si>
    <t>FCE58</t>
  </si>
  <si>
    <t>CC-73157981</t>
  </si>
  <si>
    <t>18802</t>
  </si>
  <si>
    <t>FCE14</t>
  </si>
  <si>
    <t>CC-50884283</t>
  </si>
  <si>
    <t>FCE17</t>
  </si>
  <si>
    <t>CC-15308522</t>
  </si>
  <si>
    <t>FCE36</t>
  </si>
  <si>
    <t>CC-15033424</t>
  </si>
  <si>
    <t>FCE77</t>
  </si>
  <si>
    <t>CC-50941347</t>
  </si>
  <si>
    <t>FCE69</t>
  </si>
  <si>
    <t>RC-1067295282</t>
  </si>
  <si>
    <t>FCE193</t>
  </si>
  <si>
    <t>TI-1129805756</t>
  </si>
  <si>
    <t>44030</t>
  </si>
  <si>
    <t>FCE195</t>
  </si>
  <si>
    <t>CC-33105770</t>
  </si>
  <si>
    <t>FCE194</t>
  </si>
  <si>
    <t>CC-2783445</t>
  </si>
  <si>
    <t>FCE94</t>
  </si>
  <si>
    <t>CC-1067282285</t>
  </si>
  <si>
    <t>FCE175</t>
  </si>
  <si>
    <t>CC-34971878</t>
  </si>
  <si>
    <t>FCE196</t>
  </si>
  <si>
    <t>TI-1129805304</t>
  </si>
  <si>
    <t>44030|44485|45590</t>
  </si>
  <si>
    <t>FCE174</t>
  </si>
  <si>
    <t>RC-1129809479</t>
  </si>
  <si>
    <t>FCE92</t>
  </si>
  <si>
    <t>TI-1066724584</t>
  </si>
  <si>
    <t>1192</t>
  </si>
  <si>
    <t>FCE126</t>
  </si>
  <si>
    <t>CC-30565288</t>
  </si>
  <si>
    <t>FCE179</t>
  </si>
  <si>
    <t>CC-1066731763</t>
  </si>
  <si>
    <t>FCE170</t>
  </si>
  <si>
    <t>RC-1067098317</t>
  </si>
  <si>
    <t>FCE109</t>
  </si>
  <si>
    <t>TI-1129807962</t>
  </si>
  <si>
    <t>FCE146</t>
  </si>
  <si>
    <t>CC-1067841313</t>
  </si>
  <si>
    <t>FCE120</t>
  </si>
  <si>
    <t>CC-78323165</t>
  </si>
  <si>
    <t>FCE134</t>
  </si>
  <si>
    <t>FCE96</t>
  </si>
  <si>
    <t>CC-10953896</t>
  </si>
  <si>
    <t>FCE249</t>
  </si>
  <si>
    <t>CC-1003189024</t>
  </si>
  <si>
    <t>44485</t>
  </si>
  <si>
    <t>FCE284</t>
  </si>
  <si>
    <t>TI-1067095537</t>
  </si>
  <si>
    <t>44485|46192</t>
  </si>
  <si>
    <t>FCE313</t>
  </si>
  <si>
    <t>CC-50921579</t>
  </si>
  <si>
    <t>FCE288</t>
  </si>
  <si>
    <t>FCE324</t>
  </si>
  <si>
    <t>FCE248</t>
  </si>
  <si>
    <t>CC-1129807109</t>
  </si>
  <si>
    <t>FCE470</t>
  </si>
  <si>
    <t>46192|48201</t>
  </si>
  <si>
    <t>FCE355</t>
  </si>
  <si>
    <t>CC-1005676391</t>
  </si>
  <si>
    <t>46192|46192</t>
  </si>
  <si>
    <t>FCE471</t>
  </si>
  <si>
    <t>CC-15668670</t>
  </si>
  <si>
    <t>9489|9489</t>
  </si>
  <si>
    <t>FCE569</t>
  </si>
  <si>
    <t>RC-1067098808</t>
  </si>
  <si>
    <t>49605</t>
  </si>
  <si>
    <t>FCE509</t>
  </si>
  <si>
    <t>CC-25833660</t>
  </si>
  <si>
    <t>46192|49605</t>
  </si>
  <si>
    <t>FCE521</t>
  </si>
  <si>
    <t>CC-1007797633</t>
  </si>
  <si>
    <t>FCE560</t>
  </si>
  <si>
    <t>CC-39272689</t>
  </si>
  <si>
    <t>48201|49605</t>
  </si>
  <si>
    <t>FCE601</t>
  </si>
  <si>
    <t>CC-1193154190</t>
  </si>
  <si>
    <t>10412</t>
  </si>
  <si>
    <t>FCE545</t>
  </si>
  <si>
    <t>RC-1039472379</t>
  </si>
  <si>
    <t>FCE547</t>
  </si>
  <si>
    <t>CC-26024274</t>
  </si>
  <si>
    <t>FCE605</t>
  </si>
  <si>
    <t>FCE577</t>
  </si>
  <si>
    <t>CC-78321732</t>
  </si>
  <si>
    <t>FCE510</t>
  </si>
  <si>
    <t>CC-1067096789</t>
  </si>
  <si>
    <t>FCE610</t>
  </si>
  <si>
    <t>TI-1068423707</t>
  </si>
  <si>
    <t>11825</t>
  </si>
  <si>
    <t>FCE559</t>
  </si>
  <si>
    <t>TI-1038649001</t>
  </si>
  <si>
    <t>FCE498</t>
  </si>
  <si>
    <t>CC-1067090399</t>
  </si>
  <si>
    <t>10993</t>
  </si>
  <si>
    <t>FCE523</t>
  </si>
  <si>
    <t>RC-1044989979</t>
  </si>
  <si>
    <t>FCE579</t>
  </si>
  <si>
    <t>FCE494</t>
  </si>
  <si>
    <t>RC-1067098806</t>
  </si>
  <si>
    <t>FCE737</t>
  </si>
  <si>
    <t>47737|49605</t>
  </si>
  <si>
    <t>FCE722</t>
  </si>
  <si>
    <t>CC-26038489</t>
  </si>
  <si>
    <t>47737|48201</t>
  </si>
  <si>
    <t>FCE637</t>
  </si>
  <si>
    <t>CC-1066572317</t>
  </si>
  <si>
    <t>FCE693</t>
  </si>
  <si>
    <t>RC-1067098798</t>
  </si>
  <si>
    <t>FCE636</t>
  </si>
  <si>
    <t>FCE682</t>
  </si>
  <si>
    <t>CC-1003337018</t>
  </si>
  <si>
    <t>FCE725</t>
  </si>
  <si>
    <t>CC-15073436</t>
  </si>
  <si>
    <t>FCE729</t>
  </si>
  <si>
    <t>TI-1129804976</t>
  </si>
  <si>
    <t>FCE694</t>
  </si>
  <si>
    <t>FCE723</t>
  </si>
  <si>
    <t>TI-1129807788</t>
  </si>
  <si>
    <t>FCE677</t>
  </si>
  <si>
    <t>FCE647</t>
  </si>
  <si>
    <t>CC-50981830</t>
  </si>
  <si>
    <t>FCE667</t>
  </si>
  <si>
    <t>FCE719</t>
  </si>
  <si>
    <t>FCE648</t>
  </si>
  <si>
    <t>CC-78320748</t>
  </si>
  <si>
    <t>FCE685</t>
  </si>
  <si>
    <t>CC-15035182</t>
  </si>
  <si>
    <t>FCE702</t>
  </si>
  <si>
    <t>CC-1067895473</t>
  </si>
  <si>
    <t>FCE741</t>
  </si>
  <si>
    <t>CC-50965065</t>
  </si>
  <si>
    <t>FCE735</t>
  </si>
  <si>
    <t>FCE873</t>
  </si>
  <si>
    <t>CC-50883967</t>
  </si>
  <si>
    <t>FCE859</t>
  </si>
  <si>
    <t>RC-1067098278</t>
  </si>
  <si>
    <t>FCE764</t>
  </si>
  <si>
    <t>FCE765</t>
  </si>
  <si>
    <t>CC-1003288933</t>
  </si>
  <si>
    <t>FCE874</t>
  </si>
  <si>
    <t>TI-1129805047</t>
  </si>
  <si>
    <t>FCE813</t>
  </si>
  <si>
    <t>FCE888</t>
  </si>
  <si>
    <t>TI-1100081383</t>
  </si>
  <si>
    <t>FCE758</t>
  </si>
  <si>
    <t>CANCELADA Y SALDO A FAVOR DEL PRESTADOR</t>
  </si>
  <si>
    <t>CC-1129804315</t>
  </si>
  <si>
    <t>FCE900</t>
  </si>
  <si>
    <t>RC-1084465414</t>
  </si>
  <si>
    <t>FCE864</t>
  </si>
  <si>
    <t>CC-15672788</t>
  </si>
  <si>
    <t>FCE780</t>
  </si>
  <si>
    <t>CC-1003360071</t>
  </si>
  <si>
    <t>FCE796</t>
  </si>
  <si>
    <t>CC-1003126061</t>
  </si>
  <si>
    <t>FCE770</t>
  </si>
  <si>
    <t>CC-70132381</t>
  </si>
  <si>
    <t>FCE822</t>
  </si>
  <si>
    <t>CC-26028633</t>
  </si>
  <si>
    <t>FCE904</t>
  </si>
  <si>
    <t>FCE945</t>
  </si>
  <si>
    <t>CC-1052081915</t>
  </si>
  <si>
    <t>FEC980</t>
  </si>
  <si>
    <t>FCE1011</t>
  </si>
  <si>
    <t>CC-1003127570</t>
  </si>
  <si>
    <t>FCE969</t>
  </si>
  <si>
    <t>CC-78324051</t>
  </si>
  <si>
    <t>FCE949</t>
  </si>
  <si>
    <t>CC-25833582</t>
  </si>
  <si>
    <t>FCE962</t>
  </si>
  <si>
    <t>CC-1007583873</t>
  </si>
  <si>
    <t>FCE966</t>
  </si>
  <si>
    <t>FCE1069</t>
  </si>
  <si>
    <t>CC-1067093897</t>
  </si>
  <si>
    <t>FCE1030</t>
  </si>
  <si>
    <t>CC-1030584790</t>
  </si>
  <si>
    <t>FCE994</t>
  </si>
  <si>
    <t>FCE948</t>
  </si>
  <si>
    <t>CC-50982212</t>
  </si>
  <si>
    <t>FCE1020</t>
  </si>
  <si>
    <t>RC-1061066409</t>
  </si>
  <si>
    <t>FCE995</t>
  </si>
  <si>
    <t>VALOR REPORTADO</t>
  </si>
  <si>
    <t>CANCELADO</t>
  </si>
  <si>
    <t>SALDO DE PAGO POR LEGALIZAR</t>
  </si>
  <si>
    <t>SALDO DESPUES DE LEGALIZACION</t>
  </si>
  <si>
    <t>VALOR GIRO</t>
  </si>
  <si>
    <t>SALDO POR LEGALIZAR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</si>
</sst>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/mm/yyyy;@"/>
    <numFmt numFmtId="165" formatCode="&quot;$&quot;\ #,##0.00"/>
    <numFmt numFmtId="166" formatCode="_(* #,##0.00_);_(* \(#,##0.00\);_(* &quot;-&quot;??_);_(@_)"/>
    <numFmt numFmtId="169" formatCode="_-&quot;$&quot;\ * #,##0.00_-;\-&quot;$&quot;\ * #,##0.00_-;_-&quot;$&quot;\ 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  <font>
      <b/>
      <sz val="9"/>
      <color theme="1"/>
      <name val="Calibri"/>
      <family val="2"/>
      <scheme val="minor"/>
    </font>
    <font>
      <b/>
      <sz val="8"/>
      <color theme="1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sz val="8"/>
      <color theme="1"/>
      <name val="Tahoma"/>
      <family val="2"/>
    </font>
    <font>
      <b/>
      <sz val="10"/>
      <color theme="1"/>
      <name val="Tahoma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  <xf numFmtId="169" fontId="1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0" fillId="0" borderId="0" xfId="0"/>
    <xf numFmtId="14" fontId="13" fillId="0" borderId="5" xfId="0" applyNumberFormat="1" applyFont="1" applyBorder="1"/>
    <xf numFmtId="169" fontId="13" fillId="0" borderId="5" xfId="4" applyFont="1" applyFill="1" applyBorder="1" applyAlignment="1"/>
    <xf numFmtId="0" fontId="14" fillId="0" borderId="5" xfId="0" applyFont="1" applyBorder="1"/>
    <xf numFmtId="169" fontId="14" fillId="0" borderId="5" xfId="4" applyFont="1" applyBorder="1" applyAlignment="1">
      <alignment horizontal="left"/>
    </xf>
    <xf numFmtId="169" fontId="14" fillId="0" borderId="5" xfId="4" applyFont="1" applyBorder="1"/>
    <xf numFmtId="169" fontId="0" fillId="0" borderId="0" xfId="4" applyFont="1"/>
    <xf numFmtId="169" fontId="14" fillId="0" borderId="5" xfId="0" applyNumberFormat="1" applyFont="1" applyBorder="1"/>
    <xf numFmtId="0" fontId="11" fillId="0" borderId="5" xfId="0" applyFont="1" applyBorder="1"/>
    <xf numFmtId="14" fontId="11" fillId="5" borderId="5" xfId="0" applyNumberFormat="1" applyFont="1" applyFill="1" applyBorder="1" applyAlignment="1">
      <alignment wrapText="1"/>
    </xf>
    <xf numFmtId="169" fontId="11" fillId="5" borderId="5" xfId="4" applyFont="1" applyFill="1" applyBorder="1" applyAlignment="1">
      <alignment horizontal="center"/>
    </xf>
    <xf numFmtId="0" fontId="11" fillId="6" borderId="5" xfId="0" applyFont="1" applyFill="1" applyBorder="1" applyAlignment="1">
      <alignment wrapText="1"/>
    </xf>
    <xf numFmtId="14" fontId="11" fillId="6" borderId="5" xfId="0" applyNumberFormat="1" applyFont="1" applyFill="1" applyBorder="1" applyAlignment="1">
      <alignment wrapText="1"/>
    </xf>
    <xf numFmtId="14" fontId="14" fillId="0" borderId="5" xfId="0" applyNumberFormat="1" applyFont="1" applyBorder="1"/>
    <xf numFmtId="169" fontId="12" fillId="6" borderId="5" xfId="4" applyFont="1" applyFill="1" applyBorder="1" applyAlignment="1">
      <alignment wrapText="1"/>
    </xf>
    <xf numFmtId="169" fontId="11" fillId="6" borderId="5" xfId="4" applyFont="1" applyFill="1" applyBorder="1" applyAlignment="1">
      <alignment wrapText="1"/>
    </xf>
    <xf numFmtId="169" fontId="14" fillId="0" borderId="0" xfId="0" applyNumberFormat="1" applyFont="1"/>
    <xf numFmtId="0" fontId="14" fillId="0" borderId="0" xfId="0" applyFont="1"/>
    <xf numFmtId="0" fontId="11" fillId="3" borderId="5" xfId="0" applyFont="1" applyFill="1" applyBorder="1"/>
    <xf numFmtId="14" fontId="11" fillId="3" borderId="5" xfId="0" applyNumberFormat="1" applyFont="1" applyFill="1" applyBorder="1"/>
    <xf numFmtId="169" fontId="11" fillId="3" borderId="5" xfId="4" applyFont="1" applyFill="1" applyBorder="1"/>
    <xf numFmtId="169" fontId="0" fillId="0" borderId="5" xfId="0" applyNumberFormat="1" applyBorder="1"/>
    <xf numFmtId="0" fontId="11" fillId="5" borderId="5" xfId="0" applyFont="1" applyFill="1" applyBorder="1" applyAlignment="1">
      <alignment horizontal="left" wrapText="1"/>
    </xf>
    <xf numFmtId="0" fontId="13" fillId="0" borderId="5" xfId="0" applyFont="1" applyBorder="1" applyAlignment="1">
      <alignment horizontal="left"/>
    </xf>
    <xf numFmtId="0" fontId="11" fillId="3" borderId="5" xfId="0" applyFont="1" applyFill="1" applyBorder="1" applyAlignment="1">
      <alignment horizontal="left"/>
    </xf>
    <xf numFmtId="0" fontId="10" fillId="3" borderId="6" xfId="0" applyFont="1" applyFill="1" applyBorder="1"/>
    <xf numFmtId="0" fontId="15" fillId="0" borderId="5" xfId="0" applyFont="1" applyFill="1" applyBorder="1"/>
    <xf numFmtId="14" fontId="16" fillId="0" borderId="5" xfId="0" applyNumberFormat="1" applyFont="1" applyBorder="1"/>
    <xf numFmtId="169" fontId="17" fillId="0" borderId="5" xfId="4" applyFont="1" applyBorder="1"/>
  </cellXfs>
  <cellStyles count="6">
    <cellStyle name="Millares" xfId="1" builtinId="3"/>
    <cellStyle name="Moneda 2" xfId="4" xr:uid="{9A107604-A302-4130-BBDD-8005A5A98B2D}"/>
    <cellStyle name="Normal" xfId="0" builtinId="0"/>
    <cellStyle name="Normal 2" xfId="5" xr:uid="{00721CEB-747B-467F-8ACE-969415C9331E}"/>
    <cellStyle name="Normal 2 2" xfId="2" xr:uid="{18291E80-1FE9-4CC3-820A-F5B57B3A2B17}"/>
    <cellStyle name="Normal 4" xfId="3" xr:uid="{9090CF63-A5B5-4901-BDAD-CAC21E84F6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OneDrive%20-%20Mutual%20Ser%20E.P.S\PROCESO%20CONCILIACION\PROCESO%20CONCILIACION\2022\C&#211;RDOBA\CAMI%20LTDA\MAYO%202023\SIMULADOR%20DE%20CONCILIACION%20CAMI%20LTDA.xlsb" TargetMode="External"/><Relationship Id="rId1" Type="http://schemas.openxmlformats.org/officeDocument/2006/relationships/externalLinkPath" Target="SIMULADOR%20DE%20CONCILIACION%20CAMI%20LTD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12741</v>
          </cell>
          <cell r="B3">
            <v>12741</v>
          </cell>
          <cell r="C3">
            <v>41641</v>
          </cell>
          <cell r="D3">
            <v>41641</v>
          </cell>
          <cell r="F3">
            <v>112800</v>
          </cell>
          <cell r="G3" t="str">
            <v>CANCELADA</v>
          </cell>
          <cell r="H3">
            <v>0</v>
          </cell>
          <cell r="L3">
            <v>0</v>
          </cell>
          <cell r="M3">
            <v>0</v>
          </cell>
          <cell r="P3">
            <v>112800</v>
          </cell>
          <cell r="R3">
            <v>0</v>
          </cell>
        </row>
        <row r="4">
          <cell r="A4">
            <v>12937</v>
          </cell>
          <cell r="B4">
            <v>12937</v>
          </cell>
          <cell r="C4">
            <v>41672</v>
          </cell>
          <cell r="D4">
            <v>41672</v>
          </cell>
          <cell r="F4">
            <v>620400</v>
          </cell>
          <cell r="G4" t="str">
            <v>CANCELADA</v>
          </cell>
          <cell r="H4">
            <v>0</v>
          </cell>
          <cell r="L4">
            <v>0</v>
          </cell>
          <cell r="M4">
            <v>0</v>
          </cell>
          <cell r="P4">
            <v>620400</v>
          </cell>
          <cell r="R4">
            <v>0</v>
          </cell>
        </row>
        <row r="5">
          <cell r="A5">
            <v>12925</v>
          </cell>
          <cell r="B5">
            <v>12925</v>
          </cell>
          <cell r="C5">
            <v>41672</v>
          </cell>
          <cell r="D5">
            <v>41672</v>
          </cell>
          <cell r="F5">
            <v>94400</v>
          </cell>
          <cell r="G5" t="str">
            <v>CANCELADA</v>
          </cell>
          <cell r="H5">
            <v>0</v>
          </cell>
          <cell r="L5">
            <v>0</v>
          </cell>
          <cell r="M5">
            <v>0</v>
          </cell>
          <cell r="P5">
            <v>94400</v>
          </cell>
          <cell r="R5">
            <v>0</v>
          </cell>
        </row>
        <row r="6">
          <cell r="A6">
            <v>13180</v>
          </cell>
          <cell r="B6">
            <v>13180</v>
          </cell>
          <cell r="C6">
            <v>41716</v>
          </cell>
          <cell r="D6">
            <v>41716</v>
          </cell>
          <cell r="F6">
            <v>582127</v>
          </cell>
          <cell r="G6" t="str">
            <v>CANCELADA</v>
          </cell>
          <cell r="H6">
            <v>0</v>
          </cell>
          <cell r="L6">
            <v>0</v>
          </cell>
          <cell r="M6">
            <v>0</v>
          </cell>
          <cell r="P6">
            <v>582127</v>
          </cell>
          <cell r="R6">
            <v>0</v>
          </cell>
        </row>
        <row r="7">
          <cell r="A7">
            <v>13330</v>
          </cell>
          <cell r="B7">
            <v>13330</v>
          </cell>
          <cell r="C7">
            <v>41737</v>
          </cell>
          <cell r="D7">
            <v>41737</v>
          </cell>
          <cell r="F7">
            <v>104536</v>
          </cell>
          <cell r="G7" t="str">
            <v>CANCELADA</v>
          </cell>
          <cell r="H7">
            <v>0</v>
          </cell>
          <cell r="L7">
            <v>0</v>
          </cell>
          <cell r="M7">
            <v>0</v>
          </cell>
          <cell r="P7">
            <v>104536</v>
          </cell>
          <cell r="R7">
            <v>0</v>
          </cell>
        </row>
        <row r="8">
          <cell r="A8">
            <v>13356</v>
          </cell>
          <cell r="B8">
            <v>13356</v>
          </cell>
          <cell r="C8">
            <v>41746</v>
          </cell>
          <cell r="D8">
            <v>41746</v>
          </cell>
          <cell r="F8">
            <v>145727</v>
          </cell>
          <cell r="G8" t="str">
            <v>CANCELADA</v>
          </cell>
          <cell r="H8">
            <v>0</v>
          </cell>
          <cell r="L8">
            <v>0</v>
          </cell>
          <cell r="M8">
            <v>0</v>
          </cell>
          <cell r="P8">
            <v>145727</v>
          </cell>
          <cell r="R8">
            <v>0</v>
          </cell>
        </row>
        <row r="9">
          <cell r="A9">
            <v>13397</v>
          </cell>
          <cell r="B9">
            <v>13397</v>
          </cell>
          <cell r="C9">
            <v>41758</v>
          </cell>
          <cell r="D9">
            <v>41758</v>
          </cell>
          <cell r="F9">
            <v>658241</v>
          </cell>
          <cell r="G9" t="str">
            <v>NO RADICADA</v>
          </cell>
          <cell r="H9">
            <v>658241</v>
          </cell>
          <cell r="L9">
            <v>0</v>
          </cell>
          <cell r="M9">
            <v>0</v>
          </cell>
          <cell r="P9">
            <v>0</v>
          </cell>
          <cell r="R9">
            <v>0</v>
          </cell>
        </row>
        <row r="10">
          <cell r="A10">
            <v>13303</v>
          </cell>
          <cell r="B10">
            <v>13303</v>
          </cell>
          <cell r="C10">
            <v>41732</v>
          </cell>
          <cell r="D10">
            <v>41732</v>
          </cell>
          <cell r="F10">
            <v>70327</v>
          </cell>
          <cell r="G10" t="str">
            <v>NO RADICADA</v>
          </cell>
          <cell r="H10">
            <v>70327</v>
          </cell>
          <cell r="L10">
            <v>0</v>
          </cell>
          <cell r="M10">
            <v>0</v>
          </cell>
          <cell r="P10">
            <v>0</v>
          </cell>
          <cell r="R10">
            <v>0</v>
          </cell>
        </row>
        <row r="11">
          <cell r="A11">
            <v>13396</v>
          </cell>
          <cell r="B11">
            <v>13396</v>
          </cell>
          <cell r="C11">
            <v>41758</v>
          </cell>
          <cell r="D11">
            <v>41758</v>
          </cell>
          <cell r="F11">
            <v>84000</v>
          </cell>
          <cell r="G11" t="str">
            <v>NO RADICADA</v>
          </cell>
          <cell r="H11">
            <v>84000</v>
          </cell>
          <cell r="L11">
            <v>0</v>
          </cell>
          <cell r="M11">
            <v>0</v>
          </cell>
          <cell r="P11">
            <v>0</v>
          </cell>
          <cell r="R11">
            <v>0</v>
          </cell>
        </row>
        <row r="12">
          <cell r="A12">
            <v>13334</v>
          </cell>
          <cell r="B12">
            <v>13334</v>
          </cell>
          <cell r="C12">
            <v>41740</v>
          </cell>
          <cell r="D12">
            <v>41740</v>
          </cell>
          <cell r="F12">
            <v>927227</v>
          </cell>
          <cell r="G12" t="str">
            <v>MAYOR VALOR COBRADO Y CANCELADA</v>
          </cell>
          <cell r="H12">
            <v>0</v>
          </cell>
          <cell r="L12">
            <v>0</v>
          </cell>
          <cell r="M12">
            <v>3000</v>
          </cell>
          <cell r="P12">
            <v>924227</v>
          </cell>
          <cell r="R12">
            <v>0</v>
          </cell>
        </row>
        <row r="13">
          <cell r="A13">
            <v>13395</v>
          </cell>
          <cell r="B13">
            <v>13395</v>
          </cell>
          <cell r="C13">
            <v>41758</v>
          </cell>
          <cell r="D13">
            <v>41758</v>
          </cell>
          <cell r="F13">
            <v>98327</v>
          </cell>
          <cell r="G13" t="str">
            <v>CANCELADA</v>
          </cell>
          <cell r="H13">
            <v>0</v>
          </cell>
          <cell r="L13">
            <v>0</v>
          </cell>
          <cell r="M13">
            <v>0</v>
          </cell>
          <cell r="P13">
            <v>98327</v>
          </cell>
          <cell r="R13">
            <v>0</v>
          </cell>
        </row>
        <row r="14">
          <cell r="A14">
            <v>13486</v>
          </cell>
          <cell r="B14">
            <v>13486</v>
          </cell>
          <cell r="C14">
            <v>41778</v>
          </cell>
          <cell r="D14">
            <v>41778</v>
          </cell>
          <cell r="F14">
            <v>155800</v>
          </cell>
          <cell r="G14" t="str">
            <v>CANCELADA</v>
          </cell>
          <cell r="H14">
            <v>0</v>
          </cell>
          <cell r="L14">
            <v>0</v>
          </cell>
          <cell r="M14">
            <v>0</v>
          </cell>
          <cell r="P14">
            <v>155800</v>
          </cell>
          <cell r="R14">
            <v>0</v>
          </cell>
        </row>
        <row r="15">
          <cell r="A15">
            <v>14272</v>
          </cell>
          <cell r="B15">
            <v>14272</v>
          </cell>
          <cell r="C15">
            <v>41899</v>
          </cell>
          <cell r="D15">
            <v>41899</v>
          </cell>
          <cell r="F15">
            <v>105957</v>
          </cell>
          <cell r="G15" t="str">
            <v>CANCELADA</v>
          </cell>
          <cell r="H15">
            <v>0</v>
          </cell>
          <cell r="L15">
            <v>0</v>
          </cell>
          <cell r="M15">
            <v>0</v>
          </cell>
          <cell r="P15">
            <v>105957</v>
          </cell>
          <cell r="R15">
            <v>0</v>
          </cell>
        </row>
        <row r="16">
          <cell r="A16">
            <v>14168</v>
          </cell>
          <cell r="B16">
            <v>14168</v>
          </cell>
          <cell r="C16">
            <v>41893</v>
          </cell>
          <cell r="D16">
            <v>41893</v>
          </cell>
          <cell r="F16">
            <v>107827</v>
          </cell>
          <cell r="G16" t="str">
            <v>CANCELADA</v>
          </cell>
          <cell r="H16">
            <v>0</v>
          </cell>
          <cell r="L16">
            <v>0</v>
          </cell>
          <cell r="M16">
            <v>0</v>
          </cell>
          <cell r="P16">
            <v>107827</v>
          </cell>
          <cell r="R16">
            <v>0</v>
          </cell>
        </row>
        <row r="17">
          <cell r="A17">
            <v>15446</v>
          </cell>
          <cell r="B17">
            <v>15446</v>
          </cell>
          <cell r="C17">
            <v>42069</v>
          </cell>
          <cell r="D17">
            <v>42069</v>
          </cell>
          <cell r="F17">
            <v>805450</v>
          </cell>
          <cell r="G17" t="str">
            <v>CANCELADA</v>
          </cell>
          <cell r="H17">
            <v>0</v>
          </cell>
          <cell r="L17">
            <v>0</v>
          </cell>
          <cell r="M17">
            <v>0</v>
          </cell>
          <cell r="P17">
            <v>805450</v>
          </cell>
          <cell r="R17">
            <v>0</v>
          </cell>
        </row>
        <row r="18">
          <cell r="A18">
            <v>15653</v>
          </cell>
          <cell r="B18">
            <v>15653</v>
          </cell>
          <cell r="C18">
            <v>42100</v>
          </cell>
          <cell r="D18">
            <v>42100</v>
          </cell>
          <cell r="F18">
            <v>101050</v>
          </cell>
          <cell r="G18" t="str">
            <v>GLOSA LEGALIZADA Y CANCELADA</v>
          </cell>
          <cell r="H18">
            <v>0</v>
          </cell>
          <cell r="L18">
            <v>14900</v>
          </cell>
          <cell r="M18">
            <v>0</v>
          </cell>
          <cell r="P18">
            <v>86150</v>
          </cell>
          <cell r="R18">
            <v>0</v>
          </cell>
        </row>
        <row r="19">
          <cell r="A19">
            <v>15682</v>
          </cell>
          <cell r="B19">
            <v>15682</v>
          </cell>
          <cell r="C19">
            <v>42111</v>
          </cell>
          <cell r="D19">
            <v>42111</v>
          </cell>
          <cell r="F19">
            <v>148050</v>
          </cell>
          <cell r="G19" t="str">
            <v>GLOSA LEGALIZADA Y CANCELADA</v>
          </cell>
          <cell r="H19">
            <v>0</v>
          </cell>
          <cell r="L19">
            <v>7300</v>
          </cell>
          <cell r="M19">
            <v>0</v>
          </cell>
          <cell r="P19">
            <v>140750</v>
          </cell>
          <cell r="R19">
            <v>0</v>
          </cell>
        </row>
        <row r="20">
          <cell r="A20">
            <v>15681</v>
          </cell>
          <cell r="B20">
            <v>15681</v>
          </cell>
          <cell r="C20">
            <v>42107</v>
          </cell>
          <cell r="D20">
            <v>42107</v>
          </cell>
          <cell r="F20">
            <v>156100</v>
          </cell>
          <cell r="G20" t="str">
            <v>GLOSA LEGALIZADA Y CANCELADA</v>
          </cell>
          <cell r="H20">
            <v>0</v>
          </cell>
          <cell r="L20">
            <v>7300</v>
          </cell>
          <cell r="M20">
            <v>0</v>
          </cell>
          <cell r="P20">
            <v>148800</v>
          </cell>
          <cell r="R20">
            <v>0</v>
          </cell>
        </row>
        <row r="21">
          <cell r="A21">
            <v>15654</v>
          </cell>
          <cell r="B21">
            <v>15654</v>
          </cell>
          <cell r="C21">
            <v>42104</v>
          </cell>
          <cell r="D21">
            <v>42104</v>
          </cell>
          <cell r="F21">
            <v>226100</v>
          </cell>
          <cell r="G21" t="str">
            <v>GLOSA LEGALIZADA Y CANCELADA</v>
          </cell>
          <cell r="H21">
            <v>0</v>
          </cell>
          <cell r="L21">
            <v>55620</v>
          </cell>
          <cell r="M21">
            <v>0</v>
          </cell>
          <cell r="P21">
            <v>170480</v>
          </cell>
          <cell r="R21">
            <v>0</v>
          </cell>
        </row>
        <row r="22">
          <cell r="A22">
            <v>16014</v>
          </cell>
          <cell r="B22">
            <v>16014</v>
          </cell>
          <cell r="C22">
            <v>42181</v>
          </cell>
          <cell r="D22">
            <v>42181</v>
          </cell>
          <cell r="F22">
            <v>147950</v>
          </cell>
          <cell r="G22" t="str">
            <v>CANCELADA</v>
          </cell>
          <cell r="H22">
            <v>0</v>
          </cell>
          <cell r="L22">
            <v>0</v>
          </cell>
          <cell r="M22">
            <v>0</v>
          </cell>
          <cell r="P22">
            <v>147950</v>
          </cell>
          <cell r="R22">
            <v>0</v>
          </cell>
        </row>
        <row r="23">
          <cell r="A23">
            <v>16063</v>
          </cell>
          <cell r="B23">
            <v>16063</v>
          </cell>
          <cell r="C23">
            <v>42167</v>
          </cell>
          <cell r="D23">
            <v>42167</v>
          </cell>
          <cell r="F23">
            <v>158695</v>
          </cell>
          <cell r="G23" t="str">
            <v>GLOSA LEGALIZADA Y CANCELADA</v>
          </cell>
          <cell r="H23">
            <v>0</v>
          </cell>
          <cell r="L23">
            <v>7300</v>
          </cell>
          <cell r="M23">
            <v>0</v>
          </cell>
          <cell r="P23">
            <v>151395</v>
          </cell>
          <cell r="R23">
            <v>0</v>
          </cell>
        </row>
        <row r="24">
          <cell r="A24">
            <v>15972</v>
          </cell>
          <cell r="B24">
            <v>15972</v>
          </cell>
          <cell r="C24">
            <v>42175</v>
          </cell>
          <cell r="D24">
            <v>42175</v>
          </cell>
          <cell r="F24">
            <v>59540</v>
          </cell>
          <cell r="G24" t="str">
            <v>CANCELADA</v>
          </cell>
          <cell r="H24">
            <v>0</v>
          </cell>
          <cell r="L24">
            <v>0</v>
          </cell>
          <cell r="M24">
            <v>0</v>
          </cell>
          <cell r="P24">
            <v>59540</v>
          </cell>
          <cell r="R24">
            <v>0</v>
          </cell>
        </row>
        <row r="25">
          <cell r="A25">
            <v>16135</v>
          </cell>
          <cell r="B25">
            <v>16135</v>
          </cell>
          <cell r="C25">
            <v>42186</v>
          </cell>
          <cell r="D25">
            <v>42186</v>
          </cell>
          <cell r="F25">
            <v>147350</v>
          </cell>
          <cell r="G25" t="str">
            <v>CANCELADA</v>
          </cell>
          <cell r="H25">
            <v>0</v>
          </cell>
          <cell r="L25">
            <v>0</v>
          </cell>
          <cell r="M25">
            <v>0</v>
          </cell>
          <cell r="P25">
            <v>147350</v>
          </cell>
          <cell r="R25">
            <v>0</v>
          </cell>
        </row>
        <row r="26">
          <cell r="A26">
            <v>16136</v>
          </cell>
          <cell r="B26">
            <v>16136</v>
          </cell>
          <cell r="C26">
            <v>42202</v>
          </cell>
          <cell r="D26">
            <v>42202</v>
          </cell>
          <cell r="F26">
            <v>153940</v>
          </cell>
          <cell r="G26" t="str">
            <v>CANCELADA</v>
          </cell>
          <cell r="H26">
            <v>0</v>
          </cell>
          <cell r="L26">
            <v>0</v>
          </cell>
          <cell r="M26">
            <v>0</v>
          </cell>
          <cell r="P26">
            <v>153940</v>
          </cell>
          <cell r="R26">
            <v>0</v>
          </cell>
        </row>
        <row r="27">
          <cell r="A27">
            <v>16134</v>
          </cell>
          <cell r="B27">
            <v>16134</v>
          </cell>
          <cell r="C27">
            <v>42200</v>
          </cell>
          <cell r="D27">
            <v>42200</v>
          </cell>
          <cell r="F27">
            <v>227200</v>
          </cell>
          <cell r="G27" t="str">
            <v>GLOSA LEGALIZADA Y CANCELADA</v>
          </cell>
          <cell r="H27">
            <v>0</v>
          </cell>
          <cell r="L27">
            <v>12800</v>
          </cell>
          <cell r="M27">
            <v>0</v>
          </cell>
          <cell r="P27">
            <v>214400</v>
          </cell>
          <cell r="R27">
            <v>0</v>
          </cell>
        </row>
        <row r="28">
          <cell r="A28">
            <v>16124</v>
          </cell>
          <cell r="B28">
            <v>16124</v>
          </cell>
          <cell r="C28">
            <v>42186</v>
          </cell>
          <cell r="D28">
            <v>42186</v>
          </cell>
          <cell r="F28">
            <v>74688</v>
          </cell>
          <cell r="G28" t="str">
            <v>CANCELADA</v>
          </cell>
          <cell r="H28">
            <v>0</v>
          </cell>
          <cell r="L28">
            <v>0</v>
          </cell>
          <cell r="M28">
            <v>0</v>
          </cell>
          <cell r="P28">
            <v>74688</v>
          </cell>
          <cell r="R28">
            <v>0</v>
          </cell>
        </row>
        <row r="29">
          <cell r="A29">
            <v>23895</v>
          </cell>
          <cell r="B29">
            <v>23895</v>
          </cell>
          <cell r="C29">
            <v>43166</v>
          </cell>
          <cell r="D29">
            <v>43166</v>
          </cell>
          <cell r="F29">
            <v>140250</v>
          </cell>
          <cell r="G29" t="str">
            <v>SALDO A FAVOR DEL PRESTADOR</v>
          </cell>
          <cell r="H29">
            <v>0</v>
          </cell>
          <cell r="L29">
            <v>0</v>
          </cell>
          <cell r="M29">
            <v>0</v>
          </cell>
          <cell r="P29">
            <v>0</v>
          </cell>
          <cell r="R29">
            <v>140250</v>
          </cell>
        </row>
        <row r="30">
          <cell r="A30">
            <v>23814</v>
          </cell>
          <cell r="B30">
            <v>23814</v>
          </cell>
          <cell r="C30">
            <v>43170</v>
          </cell>
          <cell r="D30">
            <v>43170</v>
          </cell>
          <cell r="F30">
            <v>144200</v>
          </cell>
          <cell r="G30" t="str">
            <v>SALDO A FAVOR DEL PRESTADOR</v>
          </cell>
          <cell r="H30">
            <v>0</v>
          </cell>
          <cell r="L30">
            <v>0</v>
          </cell>
          <cell r="M30">
            <v>0</v>
          </cell>
          <cell r="P30">
            <v>0</v>
          </cell>
          <cell r="R30">
            <v>144200</v>
          </cell>
        </row>
        <row r="31">
          <cell r="A31">
            <v>23927</v>
          </cell>
          <cell r="B31">
            <v>23927</v>
          </cell>
          <cell r="C31">
            <v>43165</v>
          </cell>
          <cell r="D31">
            <v>43165</v>
          </cell>
          <cell r="F31">
            <v>55950</v>
          </cell>
          <cell r="G31" t="str">
            <v>SALDO A FAVOR DEL PRESTADOR</v>
          </cell>
          <cell r="H31">
            <v>0</v>
          </cell>
          <cell r="L31">
            <v>0</v>
          </cell>
          <cell r="M31">
            <v>0</v>
          </cell>
          <cell r="P31">
            <v>0</v>
          </cell>
          <cell r="R31">
            <v>55950</v>
          </cell>
        </row>
        <row r="32">
          <cell r="A32">
            <v>29228</v>
          </cell>
          <cell r="B32">
            <v>29228</v>
          </cell>
          <cell r="C32">
            <v>43800</v>
          </cell>
          <cell r="D32">
            <v>43800</v>
          </cell>
          <cell r="F32">
            <v>137200</v>
          </cell>
          <cell r="G32" t="str">
            <v>CANCELADA</v>
          </cell>
          <cell r="H32">
            <v>0</v>
          </cell>
          <cell r="L32">
            <v>0</v>
          </cell>
          <cell r="M32">
            <v>0</v>
          </cell>
          <cell r="P32">
            <v>0</v>
          </cell>
          <cell r="R32">
            <v>137200</v>
          </cell>
        </row>
        <row r="33">
          <cell r="A33" t="str">
            <v>FEC287</v>
          </cell>
          <cell r="B33" t="str">
            <v>FEC287</v>
          </cell>
          <cell r="C33">
            <v>44118</v>
          </cell>
          <cell r="D33">
            <v>44118</v>
          </cell>
          <cell r="F33">
            <v>191450</v>
          </cell>
          <cell r="G33" t="str">
            <v>CANCELADA</v>
          </cell>
          <cell r="H33">
            <v>0</v>
          </cell>
          <cell r="L33">
            <v>0</v>
          </cell>
          <cell r="M33">
            <v>0</v>
          </cell>
          <cell r="P33">
            <v>191450</v>
          </cell>
          <cell r="R33">
            <v>0</v>
          </cell>
        </row>
        <row r="34">
          <cell r="A34" t="str">
            <v>FEC462</v>
          </cell>
          <cell r="B34" t="str">
            <v>FEC462</v>
          </cell>
          <cell r="C34">
            <v>44165</v>
          </cell>
          <cell r="D34">
            <v>44165</v>
          </cell>
          <cell r="F34">
            <v>1022100</v>
          </cell>
          <cell r="G34" t="str">
            <v>CANCELADA</v>
          </cell>
          <cell r="H34">
            <v>0</v>
          </cell>
          <cell r="L34">
            <v>0</v>
          </cell>
          <cell r="M34">
            <v>0</v>
          </cell>
          <cell r="P34">
            <v>0</v>
          </cell>
          <cell r="R34">
            <v>1022100</v>
          </cell>
        </row>
        <row r="35">
          <cell r="A35" t="str">
            <v>FEC422</v>
          </cell>
          <cell r="B35" t="str">
            <v>FEC422</v>
          </cell>
          <cell r="C35">
            <v>44154</v>
          </cell>
          <cell r="D35">
            <v>44154</v>
          </cell>
          <cell r="F35">
            <v>124850</v>
          </cell>
          <cell r="G35" t="str">
            <v>CANCELADA</v>
          </cell>
          <cell r="H35">
            <v>0</v>
          </cell>
          <cell r="L35">
            <v>0</v>
          </cell>
          <cell r="M35">
            <v>0</v>
          </cell>
          <cell r="P35">
            <v>0</v>
          </cell>
          <cell r="R35">
            <v>124850</v>
          </cell>
        </row>
        <row r="36">
          <cell r="A36" t="str">
            <v>FEC374</v>
          </cell>
          <cell r="B36" t="str">
            <v>FEC374</v>
          </cell>
          <cell r="C36">
            <v>44141</v>
          </cell>
          <cell r="D36">
            <v>44141</v>
          </cell>
          <cell r="F36">
            <v>137300</v>
          </cell>
          <cell r="G36" t="str">
            <v>CANCELADA</v>
          </cell>
          <cell r="H36">
            <v>0</v>
          </cell>
          <cell r="L36">
            <v>0</v>
          </cell>
          <cell r="M36">
            <v>0</v>
          </cell>
          <cell r="P36">
            <v>0</v>
          </cell>
          <cell r="R36">
            <v>137300</v>
          </cell>
        </row>
        <row r="37">
          <cell r="A37" t="str">
            <v>FEC378</v>
          </cell>
          <cell r="B37" t="str">
            <v>FEC378</v>
          </cell>
          <cell r="C37">
            <v>44141</v>
          </cell>
          <cell r="D37">
            <v>44141</v>
          </cell>
          <cell r="F37">
            <v>137880</v>
          </cell>
          <cell r="G37" t="str">
            <v>CANCELADA</v>
          </cell>
          <cell r="H37">
            <v>0</v>
          </cell>
          <cell r="L37">
            <v>0</v>
          </cell>
          <cell r="M37">
            <v>0</v>
          </cell>
          <cell r="P37">
            <v>0</v>
          </cell>
          <cell r="R37">
            <v>137880</v>
          </cell>
        </row>
        <row r="38">
          <cell r="A38" t="str">
            <v>FEC424</v>
          </cell>
          <cell r="B38" t="str">
            <v>FEC424</v>
          </cell>
          <cell r="C38">
            <v>44154</v>
          </cell>
          <cell r="D38">
            <v>44154</v>
          </cell>
          <cell r="F38">
            <v>142100</v>
          </cell>
          <cell r="G38" t="str">
            <v>CANCELADA</v>
          </cell>
          <cell r="H38">
            <v>0</v>
          </cell>
          <cell r="L38">
            <v>0</v>
          </cell>
          <cell r="M38">
            <v>0</v>
          </cell>
          <cell r="P38">
            <v>0</v>
          </cell>
          <cell r="R38">
            <v>142100</v>
          </cell>
        </row>
        <row r="39">
          <cell r="A39" t="str">
            <v>FEC377</v>
          </cell>
          <cell r="B39" t="str">
            <v>FEC377</v>
          </cell>
          <cell r="C39">
            <v>44141</v>
          </cell>
          <cell r="D39">
            <v>44141</v>
          </cell>
          <cell r="F39">
            <v>143100</v>
          </cell>
          <cell r="G39" t="str">
            <v>CANCELADA</v>
          </cell>
          <cell r="H39">
            <v>0</v>
          </cell>
          <cell r="L39">
            <v>0</v>
          </cell>
          <cell r="M39">
            <v>0</v>
          </cell>
          <cell r="P39">
            <v>0</v>
          </cell>
          <cell r="R39">
            <v>143100</v>
          </cell>
        </row>
        <row r="40">
          <cell r="A40" t="str">
            <v>FEC394</v>
          </cell>
          <cell r="B40" t="str">
            <v>FEC394</v>
          </cell>
          <cell r="C40">
            <v>44145</v>
          </cell>
          <cell r="D40">
            <v>44145</v>
          </cell>
          <cell r="F40">
            <v>151900</v>
          </cell>
          <cell r="G40" t="str">
            <v>CANCELADA</v>
          </cell>
          <cell r="H40">
            <v>0</v>
          </cell>
          <cell r="L40">
            <v>0</v>
          </cell>
          <cell r="M40">
            <v>0</v>
          </cell>
          <cell r="P40">
            <v>0</v>
          </cell>
          <cell r="R40">
            <v>151900</v>
          </cell>
        </row>
        <row r="41">
          <cell r="A41" t="str">
            <v>FEC423</v>
          </cell>
          <cell r="B41" t="str">
            <v>FEC423</v>
          </cell>
          <cell r="C41">
            <v>44154</v>
          </cell>
          <cell r="D41">
            <v>44154</v>
          </cell>
          <cell r="F41">
            <v>159350</v>
          </cell>
          <cell r="G41" t="str">
            <v>CANCELADA</v>
          </cell>
          <cell r="H41">
            <v>0</v>
          </cell>
          <cell r="L41">
            <v>0</v>
          </cell>
          <cell r="M41">
            <v>0</v>
          </cell>
          <cell r="P41">
            <v>0</v>
          </cell>
          <cell r="R41">
            <v>159350</v>
          </cell>
        </row>
        <row r="42">
          <cell r="A42" t="str">
            <v>FEC421</v>
          </cell>
          <cell r="B42" t="str">
            <v>FEC421</v>
          </cell>
          <cell r="C42">
            <v>44154</v>
          </cell>
          <cell r="D42">
            <v>44154</v>
          </cell>
          <cell r="F42">
            <v>164601</v>
          </cell>
          <cell r="G42" t="str">
            <v>CANCELADA</v>
          </cell>
          <cell r="H42">
            <v>0</v>
          </cell>
          <cell r="L42">
            <v>0</v>
          </cell>
          <cell r="M42">
            <v>0</v>
          </cell>
          <cell r="P42">
            <v>0</v>
          </cell>
          <cell r="R42">
            <v>164601</v>
          </cell>
        </row>
        <row r="43">
          <cell r="A43" t="str">
            <v>FEC395</v>
          </cell>
          <cell r="B43" t="str">
            <v>FEC395</v>
          </cell>
          <cell r="C43">
            <v>44145</v>
          </cell>
          <cell r="D43">
            <v>44145</v>
          </cell>
          <cell r="F43">
            <v>178300</v>
          </cell>
          <cell r="G43" t="str">
            <v>CANCELADA</v>
          </cell>
          <cell r="H43">
            <v>0</v>
          </cell>
          <cell r="L43">
            <v>0</v>
          </cell>
          <cell r="M43">
            <v>0</v>
          </cell>
          <cell r="P43">
            <v>0</v>
          </cell>
          <cell r="R43">
            <v>178300</v>
          </cell>
        </row>
        <row r="44">
          <cell r="A44" t="str">
            <v>FEC375</v>
          </cell>
          <cell r="B44" t="str">
            <v>FEC375</v>
          </cell>
          <cell r="C44">
            <v>44141</v>
          </cell>
          <cell r="D44">
            <v>44141</v>
          </cell>
          <cell r="F44">
            <v>206800</v>
          </cell>
          <cell r="G44" t="str">
            <v>CANCELADA</v>
          </cell>
          <cell r="H44">
            <v>0</v>
          </cell>
          <cell r="L44">
            <v>0</v>
          </cell>
          <cell r="M44">
            <v>0</v>
          </cell>
          <cell r="P44">
            <v>0</v>
          </cell>
          <cell r="R44">
            <v>206800</v>
          </cell>
        </row>
        <row r="45">
          <cell r="A45" t="str">
            <v>FEC438</v>
          </cell>
          <cell r="B45" t="str">
            <v>FEC438</v>
          </cell>
          <cell r="C45">
            <v>44158</v>
          </cell>
          <cell r="D45">
            <v>44158</v>
          </cell>
          <cell r="F45">
            <v>59950</v>
          </cell>
          <cell r="G45" t="str">
            <v>CANCELADA</v>
          </cell>
          <cell r="H45">
            <v>0</v>
          </cell>
          <cell r="L45">
            <v>0</v>
          </cell>
          <cell r="M45">
            <v>0</v>
          </cell>
          <cell r="P45">
            <v>0</v>
          </cell>
          <cell r="R45">
            <v>59950</v>
          </cell>
        </row>
        <row r="46">
          <cell r="A46" t="str">
            <v>FEC456</v>
          </cell>
          <cell r="B46" t="str">
            <v>FEC456</v>
          </cell>
          <cell r="C46">
            <v>44162</v>
          </cell>
          <cell r="D46">
            <v>44162</v>
          </cell>
          <cell r="F46">
            <v>86000</v>
          </cell>
          <cell r="G46" t="str">
            <v>CANCELADA</v>
          </cell>
          <cell r="H46">
            <v>0</v>
          </cell>
          <cell r="L46">
            <v>0</v>
          </cell>
          <cell r="M46">
            <v>0</v>
          </cell>
          <cell r="P46">
            <v>0</v>
          </cell>
          <cell r="R46">
            <v>86000</v>
          </cell>
        </row>
        <row r="47">
          <cell r="A47" t="str">
            <v>FEC1761</v>
          </cell>
          <cell r="B47" t="str">
            <v>FEC1761</v>
          </cell>
          <cell r="C47">
            <v>44498</v>
          </cell>
          <cell r="D47">
            <v>44498</v>
          </cell>
          <cell r="F47">
            <v>137710</v>
          </cell>
          <cell r="G47" t="str">
            <v>CANCELADA</v>
          </cell>
          <cell r="H47">
            <v>0</v>
          </cell>
          <cell r="L47">
            <v>0</v>
          </cell>
          <cell r="M47">
            <v>0</v>
          </cell>
          <cell r="P47">
            <v>0</v>
          </cell>
          <cell r="R47">
            <v>137710</v>
          </cell>
        </row>
        <row r="48">
          <cell r="A48" t="str">
            <v>FEC1811</v>
          </cell>
          <cell r="B48" t="str">
            <v>FEC1811</v>
          </cell>
          <cell r="C48">
            <v>44508</v>
          </cell>
          <cell r="D48">
            <v>44508</v>
          </cell>
          <cell r="F48">
            <v>1083900</v>
          </cell>
          <cell r="G48" t="str">
            <v>CANCELADA</v>
          </cell>
          <cell r="H48">
            <v>0</v>
          </cell>
          <cell r="L48">
            <v>0</v>
          </cell>
          <cell r="M48">
            <v>0</v>
          </cell>
          <cell r="P48">
            <v>0</v>
          </cell>
          <cell r="R48">
            <v>1083900</v>
          </cell>
        </row>
        <row r="49">
          <cell r="A49" t="str">
            <v>FEC1855</v>
          </cell>
          <cell r="B49" t="str">
            <v>FEC1855</v>
          </cell>
          <cell r="C49">
            <v>44529</v>
          </cell>
          <cell r="D49">
            <v>44529</v>
          </cell>
          <cell r="F49">
            <v>1142900</v>
          </cell>
          <cell r="G49" t="str">
            <v>CANCELADA</v>
          </cell>
          <cell r="H49">
            <v>0</v>
          </cell>
          <cell r="L49">
            <v>0</v>
          </cell>
          <cell r="M49">
            <v>0</v>
          </cell>
          <cell r="P49">
            <v>0</v>
          </cell>
          <cell r="R49">
            <v>1142900</v>
          </cell>
        </row>
        <row r="50">
          <cell r="A50" t="str">
            <v>FEC1774</v>
          </cell>
          <cell r="B50" t="str">
            <v>FEC1774</v>
          </cell>
          <cell r="C50">
            <v>44504</v>
          </cell>
          <cell r="D50">
            <v>44504</v>
          </cell>
          <cell r="F50">
            <v>152100</v>
          </cell>
          <cell r="G50" t="str">
            <v>CANCELADA</v>
          </cell>
          <cell r="H50">
            <v>0</v>
          </cell>
          <cell r="L50">
            <v>0</v>
          </cell>
          <cell r="M50">
            <v>0</v>
          </cell>
          <cell r="P50">
            <v>0</v>
          </cell>
          <cell r="R50">
            <v>152100</v>
          </cell>
        </row>
        <row r="51">
          <cell r="A51" t="str">
            <v>FEC1818</v>
          </cell>
          <cell r="B51" t="str">
            <v>FEC1818</v>
          </cell>
          <cell r="C51">
            <v>44519</v>
          </cell>
          <cell r="D51">
            <v>44519</v>
          </cell>
          <cell r="F51">
            <v>1629834</v>
          </cell>
          <cell r="G51" t="str">
            <v>CANCELADA</v>
          </cell>
          <cell r="H51">
            <v>0</v>
          </cell>
          <cell r="L51">
            <v>0</v>
          </cell>
          <cell r="M51">
            <v>0</v>
          </cell>
          <cell r="P51">
            <v>0</v>
          </cell>
          <cell r="R51">
            <v>1629834</v>
          </cell>
        </row>
        <row r="52">
          <cell r="A52" t="str">
            <v>FEC1874</v>
          </cell>
          <cell r="B52" t="str">
            <v>FEC1874</v>
          </cell>
          <cell r="C52">
            <v>44530</v>
          </cell>
          <cell r="D52">
            <v>44530</v>
          </cell>
          <cell r="F52">
            <v>1724037</v>
          </cell>
          <cell r="G52" t="str">
            <v>CANCELADA</v>
          </cell>
          <cell r="H52">
            <v>0</v>
          </cell>
          <cell r="L52">
            <v>0</v>
          </cell>
          <cell r="M52">
            <v>0</v>
          </cell>
          <cell r="P52">
            <v>0</v>
          </cell>
          <cell r="R52">
            <v>1724037</v>
          </cell>
        </row>
        <row r="53">
          <cell r="A53" t="str">
            <v>FEC1854</v>
          </cell>
          <cell r="B53" t="str">
            <v>FEC1854</v>
          </cell>
          <cell r="C53">
            <v>44529</v>
          </cell>
          <cell r="D53">
            <v>44529</v>
          </cell>
          <cell r="F53">
            <v>174964</v>
          </cell>
          <cell r="G53" t="str">
            <v>CANCELADA</v>
          </cell>
          <cell r="H53">
            <v>0</v>
          </cell>
          <cell r="L53">
            <v>0</v>
          </cell>
          <cell r="M53">
            <v>0</v>
          </cell>
          <cell r="P53">
            <v>0</v>
          </cell>
          <cell r="R53">
            <v>174964</v>
          </cell>
        </row>
        <row r="54">
          <cell r="A54" t="str">
            <v>FEC1856</v>
          </cell>
          <cell r="B54" t="str">
            <v>FEC1856</v>
          </cell>
          <cell r="C54">
            <v>44530</v>
          </cell>
          <cell r="D54">
            <v>44530</v>
          </cell>
          <cell r="F54">
            <v>201140</v>
          </cell>
          <cell r="G54" t="str">
            <v>CANCELADA</v>
          </cell>
          <cell r="H54">
            <v>0</v>
          </cell>
          <cell r="L54">
            <v>0</v>
          </cell>
          <cell r="M54">
            <v>0</v>
          </cell>
          <cell r="P54">
            <v>0</v>
          </cell>
          <cell r="R54">
            <v>201140</v>
          </cell>
        </row>
        <row r="55">
          <cell r="A55" t="str">
            <v>FEC1848</v>
          </cell>
          <cell r="B55" t="str">
            <v>FEC1848</v>
          </cell>
          <cell r="C55">
            <v>44529</v>
          </cell>
          <cell r="D55">
            <v>44529</v>
          </cell>
          <cell r="F55">
            <v>213269</v>
          </cell>
          <cell r="G55" t="str">
            <v>CANCELADA</v>
          </cell>
          <cell r="H55">
            <v>0</v>
          </cell>
          <cell r="L55">
            <v>0</v>
          </cell>
          <cell r="M55">
            <v>0</v>
          </cell>
          <cell r="P55">
            <v>0</v>
          </cell>
          <cell r="R55">
            <v>213269</v>
          </cell>
        </row>
        <row r="56">
          <cell r="A56" t="str">
            <v>FEC1825</v>
          </cell>
          <cell r="B56" t="str">
            <v>FEC1825</v>
          </cell>
          <cell r="C56">
            <v>44523</v>
          </cell>
          <cell r="D56">
            <v>44523</v>
          </cell>
          <cell r="F56">
            <v>230700</v>
          </cell>
          <cell r="G56" t="str">
            <v>CANCELADA</v>
          </cell>
          <cell r="H56">
            <v>0</v>
          </cell>
          <cell r="L56">
            <v>0</v>
          </cell>
          <cell r="M56">
            <v>0</v>
          </cell>
          <cell r="P56">
            <v>0</v>
          </cell>
          <cell r="R56">
            <v>230700</v>
          </cell>
        </row>
        <row r="57">
          <cell r="A57" t="str">
            <v>FEC1781</v>
          </cell>
          <cell r="B57" t="str">
            <v>FEC1781</v>
          </cell>
          <cell r="C57">
            <v>44508</v>
          </cell>
          <cell r="D57">
            <v>44508</v>
          </cell>
          <cell r="F57">
            <v>231100</v>
          </cell>
          <cell r="G57" t="str">
            <v>CANCELADA</v>
          </cell>
          <cell r="H57">
            <v>0</v>
          </cell>
          <cell r="L57">
            <v>0</v>
          </cell>
          <cell r="M57">
            <v>0</v>
          </cell>
          <cell r="P57">
            <v>0</v>
          </cell>
          <cell r="R57">
            <v>231100</v>
          </cell>
        </row>
        <row r="58">
          <cell r="A58" t="str">
            <v>FEC1775</v>
          </cell>
          <cell r="B58" t="str">
            <v>FEC1775</v>
          </cell>
          <cell r="C58">
            <v>44504</v>
          </cell>
          <cell r="D58">
            <v>44504</v>
          </cell>
          <cell r="F58">
            <v>274404</v>
          </cell>
          <cell r="G58" t="str">
            <v>CANCELADA</v>
          </cell>
          <cell r="H58">
            <v>0</v>
          </cell>
          <cell r="L58">
            <v>0</v>
          </cell>
          <cell r="M58">
            <v>0</v>
          </cell>
          <cell r="P58">
            <v>0</v>
          </cell>
          <cell r="R58">
            <v>274404</v>
          </cell>
        </row>
        <row r="59">
          <cell r="A59" t="str">
            <v>FEC1938</v>
          </cell>
          <cell r="B59" t="str">
            <v>FEC1938</v>
          </cell>
          <cell r="C59">
            <v>44552</v>
          </cell>
          <cell r="D59">
            <v>44552</v>
          </cell>
          <cell r="F59">
            <v>1073160</v>
          </cell>
          <cell r="G59" t="str">
            <v>CANCELADA</v>
          </cell>
          <cell r="H59">
            <v>0</v>
          </cell>
          <cell r="L59">
            <v>0</v>
          </cell>
          <cell r="M59">
            <v>0</v>
          </cell>
          <cell r="P59">
            <v>0</v>
          </cell>
          <cell r="R59">
            <v>1073160</v>
          </cell>
        </row>
        <row r="60">
          <cell r="A60" t="str">
            <v>FEC1890</v>
          </cell>
          <cell r="B60" t="str">
            <v>FEC1890</v>
          </cell>
          <cell r="C60">
            <v>44536</v>
          </cell>
          <cell r="D60">
            <v>44536</v>
          </cell>
          <cell r="F60">
            <v>1087350</v>
          </cell>
          <cell r="G60" t="str">
            <v>CANCELADA</v>
          </cell>
          <cell r="H60">
            <v>0</v>
          </cell>
          <cell r="L60">
            <v>0</v>
          </cell>
          <cell r="M60">
            <v>0</v>
          </cell>
          <cell r="P60">
            <v>0</v>
          </cell>
          <cell r="R60">
            <v>1087350</v>
          </cell>
        </row>
        <row r="61">
          <cell r="A61" t="str">
            <v>FEC1891</v>
          </cell>
          <cell r="B61" t="str">
            <v>FEC1891</v>
          </cell>
          <cell r="C61">
            <v>44536</v>
          </cell>
          <cell r="D61">
            <v>44536</v>
          </cell>
          <cell r="F61">
            <v>1093950</v>
          </cell>
          <cell r="G61" t="str">
            <v>CANCELADA</v>
          </cell>
          <cell r="H61">
            <v>0</v>
          </cell>
          <cell r="L61">
            <v>0</v>
          </cell>
          <cell r="M61">
            <v>0</v>
          </cell>
          <cell r="P61">
            <v>0</v>
          </cell>
          <cell r="R61">
            <v>1093950</v>
          </cell>
        </row>
        <row r="62">
          <cell r="A62" t="str">
            <v>FEC1878</v>
          </cell>
          <cell r="B62" t="str">
            <v>FEC1878</v>
          </cell>
          <cell r="C62">
            <v>44531</v>
          </cell>
          <cell r="D62">
            <v>44531</v>
          </cell>
          <cell r="F62">
            <v>1158200</v>
          </cell>
          <cell r="G62" t="str">
            <v>CANCELADA</v>
          </cell>
          <cell r="H62">
            <v>0</v>
          </cell>
          <cell r="L62">
            <v>0</v>
          </cell>
          <cell r="M62">
            <v>0</v>
          </cell>
          <cell r="P62">
            <v>0</v>
          </cell>
          <cell r="R62">
            <v>1158200</v>
          </cell>
        </row>
        <row r="63">
          <cell r="A63" t="str">
            <v>FEC1892</v>
          </cell>
          <cell r="B63" t="str">
            <v>FEC1892</v>
          </cell>
          <cell r="C63">
            <v>44536</v>
          </cell>
          <cell r="D63">
            <v>44536</v>
          </cell>
          <cell r="F63">
            <v>1213750</v>
          </cell>
          <cell r="G63" t="str">
            <v>CANCELADA</v>
          </cell>
          <cell r="H63">
            <v>0</v>
          </cell>
          <cell r="L63">
            <v>0</v>
          </cell>
          <cell r="M63">
            <v>0</v>
          </cell>
          <cell r="P63">
            <v>0</v>
          </cell>
          <cell r="R63">
            <v>1213750</v>
          </cell>
        </row>
        <row r="64">
          <cell r="A64" t="str">
            <v>FEC1899</v>
          </cell>
          <cell r="B64" t="str">
            <v>FEC1899</v>
          </cell>
          <cell r="C64">
            <v>44537</v>
          </cell>
          <cell r="D64">
            <v>44537</v>
          </cell>
          <cell r="F64">
            <v>130200</v>
          </cell>
          <cell r="G64" t="str">
            <v>CANCELADA</v>
          </cell>
          <cell r="H64">
            <v>0</v>
          </cell>
          <cell r="L64">
            <v>0</v>
          </cell>
          <cell r="M64">
            <v>0</v>
          </cell>
          <cell r="P64">
            <v>0</v>
          </cell>
          <cell r="R64">
            <v>130200</v>
          </cell>
        </row>
        <row r="65">
          <cell r="A65" t="str">
            <v>FEC1957</v>
          </cell>
          <cell r="B65" t="str">
            <v>FEC1957</v>
          </cell>
          <cell r="C65">
            <v>44558</v>
          </cell>
          <cell r="D65">
            <v>44558</v>
          </cell>
          <cell r="F65">
            <v>1534900</v>
          </cell>
          <cell r="G65" t="str">
            <v>CANCELADA</v>
          </cell>
          <cell r="H65">
            <v>0</v>
          </cell>
          <cell r="L65">
            <v>0</v>
          </cell>
          <cell r="M65">
            <v>0</v>
          </cell>
          <cell r="P65">
            <v>0</v>
          </cell>
          <cell r="R65">
            <v>1534900</v>
          </cell>
        </row>
        <row r="66">
          <cell r="A66" t="str">
            <v>FEC1944</v>
          </cell>
          <cell r="B66" t="str">
            <v>FEC1944</v>
          </cell>
          <cell r="C66">
            <v>44553</v>
          </cell>
          <cell r="D66">
            <v>44553</v>
          </cell>
          <cell r="F66">
            <v>201800</v>
          </cell>
          <cell r="G66" t="str">
            <v>CANCELADA</v>
          </cell>
          <cell r="H66">
            <v>0</v>
          </cell>
          <cell r="L66">
            <v>0</v>
          </cell>
          <cell r="M66">
            <v>0</v>
          </cell>
          <cell r="P66">
            <v>0</v>
          </cell>
          <cell r="R66">
            <v>201800</v>
          </cell>
        </row>
        <row r="67">
          <cell r="A67" t="str">
            <v>FEC1900</v>
          </cell>
          <cell r="B67" t="str">
            <v>FEC1900</v>
          </cell>
          <cell r="C67">
            <v>44537</v>
          </cell>
          <cell r="D67">
            <v>44537</v>
          </cell>
          <cell r="F67">
            <v>205300</v>
          </cell>
          <cell r="G67" t="str">
            <v>CANCELADA</v>
          </cell>
          <cell r="H67">
            <v>0</v>
          </cell>
          <cell r="L67">
            <v>0</v>
          </cell>
          <cell r="M67">
            <v>0</v>
          </cell>
          <cell r="P67">
            <v>0</v>
          </cell>
          <cell r="R67">
            <v>205300</v>
          </cell>
        </row>
        <row r="68">
          <cell r="A68" t="str">
            <v>FEC1904</v>
          </cell>
          <cell r="B68" t="str">
            <v>FEC1904</v>
          </cell>
          <cell r="C68">
            <v>44539</v>
          </cell>
          <cell r="D68">
            <v>44539</v>
          </cell>
          <cell r="F68">
            <v>227550</v>
          </cell>
          <cell r="G68" t="str">
            <v>CANCELADA</v>
          </cell>
          <cell r="H68">
            <v>0</v>
          </cell>
          <cell r="L68">
            <v>0</v>
          </cell>
          <cell r="M68">
            <v>0</v>
          </cell>
          <cell r="P68">
            <v>0</v>
          </cell>
          <cell r="R68">
            <v>227550</v>
          </cell>
        </row>
        <row r="69">
          <cell r="A69" t="str">
            <v>FEC1911</v>
          </cell>
          <cell r="B69" t="str">
            <v>FEC1911</v>
          </cell>
          <cell r="C69">
            <v>44540</v>
          </cell>
          <cell r="D69">
            <v>44540</v>
          </cell>
          <cell r="F69">
            <v>246350</v>
          </cell>
          <cell r="G69" t="str">
            <v>CANCELADA</v>
          </cell>
          <cell r="H69">
            <v>0</v>
          </cell>
          <cell r="L69">
            <v>0</v>
          </cell>
          <cell r="M69">
            <v>0</v>
          </cell>
          <cell r="P69">
            <v>0</v>
          </cell>
          <cell r="R69">
            <v>246350</v>
          </cell>
        </row>
        <row r="70">
          <cell r="A70" t="str">
            <v>FEC1948</v>
          </cell>
          <cell r="B70" t="str">
            <v>FEC1948</v>
          </cell>
          <cell r="C70">
            <v>44553</v>
          </cell>
          <cell r="D70">
            <v>44553</v>
          </cell>
          <cell r="F70">
            <v>253700</v>
          </cell>
          <cell r="G70" t="str">
            <v>CANCELADA</v>
          </cell>
          <cell r="H70">
            <v>0</v>
          </cell>
          <cell r="L70">
            <v>0</v>
          </cell>
          <cell r="M70">
            <v>0</v>
          </cell>
          <cell r="P70">
            <v>0</v>
          </cell>
          <cell r="R70">
            <v>253700</v>
          </cell>
        </row>
        <row r="71">
          <cell r="A71" t="str">
            <v>FEC1947</v>
          </cell>
          <cell r="B71" t="str">
            <v>FEC1947</v>
          </cell>
          <cell r="C71">
            <v>44553</v>
          </cell>
          <cell r="D71">
            <v>44553</v>
          </cell>
          <cell r="F71">
            <v>258850</v>
          </cell>
          <cell r="G71" t="str">
            <v>CANCELADA</v>
          </cell>
          <cell r="H71">
            <v>0</v>
          </cell>
          <cell r="L71">
            <v>0</v>
          </cell>
          <cell r="M71">
            <v>0</v>
          </cell>
          <cell r="P71">
            <v>0</v>
          </cell>
          <cell r="R71">
            <v>258850</v>
          </cell>
        </row>
        <row r="72">
          <cell r="A72" t="str">
            <v>FEC1945</v>
          </cell>
          <cell r="B72" t="str">
            <v>FEC1945</v>
          </cell>
          <cell r="C72">
            <v>44553</v>
          </cell>
          <cell r="D72">
            <v>44553</v>
          </cell>
          <cell r="F72">
            <v>260100</v>
          </cell>
          <cell r="G72" t="str">
            <v>CANCELADA</v>
          </cell>
          <cell r="H72">
            <v>0</v>
          </cell>
          <cell r="L72">
            <v>0</v>
          </cell>
          <cell r="M72">
            <v>0</v>
          </cell>
          <cell r="P72">
            <v>0</v>
          </cell>
          <cell r="R72">
            <v>260100</v>
          </cell>
        </row>
        <row r="73">
          <cell r="A73" t="str">
            <v>FCE28</v>
          </cell>
          <cell r="B73" t="str">
            <v>FCE28</v>
          </cell>
          <cell r="C73">
            <v>44699</v>
          </cell>
          <cell r="D73">
            <v>44699</v>
          </cell>
          <cell r="F73">
            <v>1172272</v>
          </cell>
          <cell r="G73" t="str">
            <v>CANCELADA</v>
          </cell>
          <cell r="H73">
            <v>0</v>
          </cell>
          <cell r="L73">
            <v>0</v>
          </cell>
          <cell r="M73">
            <v>0</v>
          </cell>
          <cell r="P73">
            <v>0</v>
          </cell>
          <cell r="R73">
            <v>1172272</v>
          </cell>
        </row>
        <row r="74">
          <cell r="A74" t="str">
            <v>FCE37</v>
          </cell>
          <cell r="B74" t="str">
            <v>FCE37</v>
          </cell>
          <cell r="C74">
            <v>44699</v>
          </cell>
          <cell r="D74">
            <v>44699</v>
          </cell>
          <cell r="F74">
            <v>1219700</v>
          </cell>
          <cell r="G74" t="str">
            <v>CANCELADA</v>
          </cell>
          <cell r="H74">
            <v>0</v>
          </cell>
          <cell r="L74">
            <v>0</v>
          </cell>
          <cell r="M74">
            <v>0</v>
          </cell>
          <cell r="P74">
            <v>0</v>
          </cell>
          <cell r="R74">
            <v>1219700</v>
          </cell>
        </row>
        <row r="75">
          <cell r="A75" t="str">
            <v>FCE55</v>
          </cell>
          <cell r="B75" t="str">
            <v>FCE55</v>
          </cell>
          <cell r="C75">
            <v>44705</v>
          </cell>
          <cell r="D75">
            <v>44705</v>
          </cell>
          <cell r="F75">
            <v>1271149</v>
          </cell>
          <cell r="G75" t="str">
            <v>CANCELADA</v>
          </cell>
          <cell r="H75">
            <v>0</v>
          </cell>
          <cell r="L75">
            <v>0</v>
          </cell>
          <cell r="M75">
            <v>0</v>
          </cell>
          <cell r="P75">
            <v>0</v>
          </cell>
          <cell r="R75">
            <v>1271149</v>
          </cell>
        </row>
        <row r="76">
          <cell r="A76" t="str">
            <v>FCE32</v>
          </cell>
          <cell r="B76" t="str">
            <v>FCE32</v>
          </cell>
          <cell r="C76">
            <v>44699</v>
          </cell>
          <cell r="D76">
            <v>44699</v>
          </cell>
          <cell r="F76">
            <v>1283780</v>
          </cell>
          <cell r="G76" t="str">
            <v>CANCELADA</v>
          </cell>
          <cell r="H76">
            <v>0</v>
          </cell>
          <cell r="L76">
            <v>0</v>
          </cell>
          <cell r="M76">
            <v>0</v>
          </cell>
          <cell r="P76">
            <v>0</v>
          </cell>
          <cell r="R76">
            <v>1283780</v>
          </cell>
        </row>
        <row r="77">
          <cell r="A77" t="str">
            <v>FCE22</v>
          </cell>
          <cell r="B77" t="str">
            <v>FCE22</v>
          </cell>
          <cell r="C77">
            <v>44698</v>
          </cell>
          <cell r="D77">
            <v>44698</v>
          </cell>
          <cell r="F77">
            <v>1835672</v>
          </cell>
          <cell r="G77" t="str">
            <v>CANCELADA</v>
          </cell>
          <cell r="H77">
            <v>0</v>
          </cell>
          <cell r="L77">
            <v>0</v>
          </cell>
          <cell r="M77">
            <v>0</v>
          </cell>
          <cell r="P77">
            <v>0</v>
          </cell>
          <cell r="R77">
            <v>1835672</v>
          </cell>
        </row>
        <row r="78">
          <cell r="A78" t="str">
            <v>FCE50</v>
          </cell>
          <cell r="B78" t="str">
            <v>FCE50</v>
          </cell>
          <cell r="C78">
            <v>44704</v>
          </cell>
          <cell r="D78">
            <v>44704</v>
          </cell>
          <cell r="F78">
            <v>194224</v>
          </cell>
          <cell r="G78" t="str">
            <v>CANCELADA</v>
          </cell>
          <cell r="H78">
            <v>0</v>
          </cell>
          <cell r="L78">
            <v>0</v>
          </cell>
          <cell r="M78">
            <v>0</v>
          </cell>
          <cell r="P78">
            <v>0</v>
          </cell>
          <cell r="R78">
            <v>194224</v>
          </cell>
        </row>
        <row r="79">
          <cell r="A79" t="str">
            <v>FCE58</v>
          </cell>
          <cell r="B79" t="str">
            <v>FCE58</v>
          </cell>
          <cell r="C79">
            <v>44705</v>
          </cell>
          <cell r="D79">
            <v>44705</v>
          </cell>
          <cell r="F79">
            <v>198512</v>
          </cell>
          <cell r="G79" t="str">
            <v>CANCELADA</v>
          </cell>
          <cell r="H79">
            <v>0</v>
          </cell>
          <cell r="L79">
            <v>0</v>
          </cell>
          <cell r="M79">
            <v>0</v>
          </cell>
          <cell r="P79">
            <v>198512</v>
          </cell>
          <cell r="R79">
            <v>0</v>
          </cell>
        </row>
        <row r="80">
          <cell r="A80" t="str">
            <v>FCE14</v>
          </cell>
          <cell r="B80" t="str">
            <v>FCE14</v>
          </cell>
          <cell r="C80">
            <v>44690</v>
          </cell>
          <cell r="D80">
            <v>44690</v>
          </cell>
          <cell r="F80">
            <v>212750</v>
          </cell>
          <cell r="G80" t="str">
            <v>CANCELADA</v>
          </cell>
          <cell r="H80">
            <v>0</v>
          </cell>
          <cell r="L80">
            <v>0</v>
          </cell>
          <cell r="M80">
            <v>0</v>
          </cell>
          <cell r="P80">
            <v>0</v>
          </cell>
          <cell r="R80">
            <v>212750</v>
          </cell>
        </row>
        <row r="81">
          <cell r="A81" t="str">
            <v>FCE17</v>
          </cell>
          <cell r="B81" t="str">
            <v>FCE17</v>
          </cell>
          <cell r="C81">
            <v>44693</v>
          </cell>
          <cell r="D81">
            <v>44693</v>
          </cell>
          <cell r="F81">
            <v>2131250</v>
          </cell>
          <cell r="G81" t="str">
            <v>CANCELADA</v>
          </cell>
          <cell r="H81">
            <v>0</v>
          </cell>
          <cell r="L81">
            <v>0</v>
          </cell>
          <cell r="M81">
            <v>0</v>
          </cell>
          <cell r="P81">
            <v>2131250</v>
          </cell>
          <cell r="R81">
            <v>0</v>
          </cell>
        </row>
        <row r="82">
          <cell r="A82" t="str">
            <v>FCE36</v>
          </cell>
          <cell r="B82" t="str">
            <v>FCE36</v>
          </cell>
          <cell r="C82">
            <v>44699</v>
          </cell>
          <cell r="D82">
            <v>44699</v>
          </cell>
          <cell r="F82">
            <v>250096</v>
          </cell>
          <cell r="G82" t="str">
            <v>CANCELADA</v>
          </cell>
          <cell r="H82">
            <v>0</v>
          </cell>
          <cell r="L82">
            <v>0</v>
          </cell>
          <cell r="M82">
            <v>0</v>
          </cell>
          <cell r="P82">
            <v>0</v>
          </cell>
          <cell r="R82">
            <v>250096</v>
          </cell>
        </row>
        <row r="83">
          <cell r="A83" t="str">
            <v>FCE77</v>
          </cell>
          <cell r="B83" t="str">
            <v>FCE77</v>
          </cell>
          <cell r="C83">
            <v>44712</v>
          </cell>
          <cell r="D83">
            <v>44712</v>
          </cell>
          <cell r="F83">
            <v>275000</v>
          </cell>
          <cell r="G83" t="str">
            <v>CANCELADA</v>
          </cell>
          <cell r="H83">
            <v>0</v>
          </cell>
          <cell r="L83">
            <v>0</v>
          </cell>
          <cell r="M83">
            <v>0</v>
          </cell>
          <cell r="P83">
            <v>0</v>
          </cell>
          <cell r="R83">
            <v>275000</v>
          </cell>
        </row>
        <row r="84">
          <cell r="A84" t="str">
            <v>FCE69</v>
          </cell>
          <cell r="B84" t="str">
            <v>FCE69</v>
          </cell>
          <cell r="C84">
            <v>44708</v>
          </cell>
          <cell r="D84">
            <v>44708</v>
          </cell>
          <cell r="F84">
            <v>307000</v>
          </cell>
          <cell r="G84" t="str">
            <v>CANCELADA</v>
          </cell>
          <cell r="H84">
            <v>0</v>
          </cell>
          <cell r="L84">
            <v>0</v>
          </cell>
          <cell r="M84">
            <v>0</v>
          </cell>
          <cell r="P84">
            <v>0</v>
          </cell>
          <cell r="R84">
            <v>307000</v>
          </cell>
        </row>
        <row r="85">
          <cell r="A85" t="str">
            <v>FCE193</v>
          </cell>
          <cell r="B85" t="str">
            <v>FCE193</v>
          </cell>
          <cell r="C85">
            <v>44742</v>
          </cell>
          <cell r="D85">
            <v>44742</v>
          </cell>
          <cell r="F85">
            <v>1172800</v>
          </cell>
          <cell r="G85" t="str">
            <v>CANCELADA</v>
          </cell>
          <cell r="H85">
            <v>0</v>
          </cell>
          <cell r="L85">
            <v>0</v>
          </cell>
          <cell r="M85">
            <v>0</v>
          </cell>
          <cell r="P85">
            <v>0</v>
          </cell>
          <cell r="R85">
            <v>1172800</v>
          </cell>
        </row>
        <row r="86">
          <cell r="A86" t="str">
            <v>FCE195</v>
          </cell>
          <cell r="B86" t="str">
            <v>FCE195</v>
          </cell>
          <cell r="C86">
            <v>44742</v>
          </cell>
          <cell r="D86">
            <v>44742</v>
          </cell>
          <cell r="F86">
            <v>1251400</v>
          </cell>
          <cell r="G86" t="str">
            <v>CANCELADA</v>
          </cell>
          <cell r="H86">
            <v>0</v>
          </cell>
          <cell r="L86">
            <v>0</v>
          </cell>
          <cell r="M86">
            <v>0</v>
          </cell>
          <cell r="P86">
            <v>0</v>
          </cell>
          <cell r="R86">
            <v>1251400</v>
          </cell>
        </row>
        <row r="87">
          <cell r="A87" t="str">
            <v>FCE194</v>
          </cell>
          <cell r="B87" t="str">
            <v>FCE194</v>
          </cell>
          <cell r="C87">
            <v>44742</v>
          </cell>
          <cell r="D87">
            <v>44742</v>
          </cell>
          <cell r="F87">
            <v>1360800</v>
          </cell>
          <cell r="G87" t="str">
            <v>CANCELADA</v>
          </cell>
          <cell r="H87">
            <v>0</v>
          </cell>
          <cell r="L87">
            <v>0</v>
          </cell>
          <cell r="M87">
            <v>0</v>
          </cell>
          <cell r="P87">
            <v>0</v>
          </cell>
          <cell r="R87">
            <v>1360800</v>
          </cell>
        </row>
        <row r="88">
          <cell r="A88" t="str">
            <v>FCE94</v>
          </cell>
          <cell r="B88" t="str">
            <v>FCE94</v>
          </cell>
          <cell r="C88">
            <v>44719</v>
          </cell>
          <cell r="D88">
            <v>44719</v>
          </cell>
          <cell r="F88">
            <v>1378100</v>
          </cell>
          <cell r="G88" t="str">
            <v>CANCELADA</v>
          </cell>
          <cell r="H88">
            <v>0</v>
          </cell>
          <cell r="L88">
            <v>0</v>
          </cell>
          <cell r="M88">
            <v>0</v>
          </cell>
          <cell r="P88">
            <v>0</v>
          </cell>
          <cell r="R88">
            <v>1378100</v>
          </cell>
        </row>
        <row r="89">
          <cell r="A89" t="str">
            <v>FCE175</v>
          </cell>
          <cell r="B89" t="str">
            <v>FCE175</v>
          </cell>
          <cell r="C89">
            <v>44736</v>
          </cell>
          <cell r="D89">
            <v>44736</v>
          </cell>
          <cell r="F89">
            <v>184500</v>
          </cell>
          <cell r="G89" t="str">
            <v>CANCELADA</v>
          </cell>
          <cell r="H89">
            <v>0</v>
          </cell>
          <cell r="L89">
            <v>0</v>
          </cell>
          <cell r="M89">
            <v>0</v>
          </cell>
          <cell r="P89">
            <v>0</v>
          </cell>
          <cell r="R89">
            <v>184500</v>
          </cell>
        </row>
        <row r="90">
          <cell r="A90" t="str">
            <v>FCE196</v>
          </cell>
          <cell r="B90" t="str">
            <v>FCE196</v>
          </cell>
          <cell r="C90">
            <v>44742</v>
          </cell>
          <cell r="D90">
            <v>44742</v>
          </cell>
          <cell r="F90">
            <v>1846000</v>
          </cell>
          <cell r="G90" t="str">
            <v>CANCELADA</v>
          </cell>
          <cell r="H90">
            <v>0</v>
          </cell>
          <cell r="L90">
            <v>0</v>
          </cell>
          <cell r="M90">
            <v>0</v>
          </cell>
          <cell r="P90">
            <v>0</v>
          </cell>
          <cell r="R90">
            <v>1846000</v>
          </cell>
        </row>
        <row r="91">
          <cell r="A91" t="str">
            <v>FCE174</v>
          </cell>
          <cell r="B91" t="str">
            <v>FCE174</v>
          </cell>
          <cell r="C91">
            <v>44735</v>
          </cell>
          <cell r="D91">
            <v>44735</v>
          </cell>
          <cell r="F91">
            <v>201800</v>
          </cell>
          <cell r="G91" t="str">
            <v>CANCELADA</v>
          </cell>
          <cell r="H91">
            <v>0</v>
          </cell>
          <cell r="L91">
            <v>0</v>
          </cell>
          <cell r="M91">
            <v>0</v>
          </cell>
          <cell r="P91">
            <v>0</v>
          </cell>
          <cell r="R91">
            <v>201800</v>
          </cell>
        </row>
        <row r="92">
          <cell r="A92" t="str">
            <v>FCE92</v>
          </cell>
          <cell r="B92" t="str">
            <v>FCE92</v>
          </cell>
          <cell r="C92">
            <v>44719</v>
          </cell>
          <cell r="D92">
            <v>44719</v>
          </cell>
          <cell r="F92">
            <v>207800</v>
          </cell>
          <cell r="G92" t="str">
            <v>CANCELADA</v>
          </cell>
          <cell r="H92">
            <v>0</v>
          </cell>
          <cell r="L92">
            <v>0</v>
          </cell>
          <cell r="M92">
            <v>0</v>
          </cell>
          <cell r="P92">
            <v>207800</v>
          </cell>
          <cell r="R92">
            <v>0</v>
          </cell>
        </row>
        <row r="93">
          <cell r="A93" t="str">
            <v>FCE126</v>
          </cell>
          <cell r="B93" t="str">
            <v>FCE126</v>
          </cell>
          <cell r="C93">
            <v>44729</v>
          </cell>
          <cell r="D93">
            <v>44729</v>
          </cell>
          <cell r="F93">
            <v>207900</v>
          </cell>
          <cell r="G93" t="str">
            <v>CANCELADA</v>
          </cell>
          <cell r="H93">
            <v>0</v>
          </cell>
          <cell r="L93">
            <v>0</v>
          </cell>
          <cell r="M93">
            <v>0</v>
          </cell>
          <cell r="P93">
            <v>207900</v>
          </cell>
          <cell r="R93">
            <v>0</v>
          </cell>
        </row>
        <row r="94">
          <cell r="A94" t="str">
            <v>FCE179</v>
          </cell>
          <cell r="B94" t="str">
            <v>FCE179</v>
          </cell>
          <cell r="C94">
            <v>44740</v>
          </cell>
          <cell r="D94">
            <v>44740</v>
          </cell>
          <cell r="F94">
            <v>239200</v>
          </cell>
          <cell r="G94" t="str">
            <v>CANCELADA</v>
          </cell>
          <cell r="H94">
            <v>0</v>
          </cell>
          <cell r="L94">
            <v>0</v>
          </cell>
          <cell r="M94">
            <v>0</v>
          </cell>
          <cell r="P94">
            <v>0</v>
          </cell>
          <cell r="R94">
            <v>239200</v>
          </cell>
        </row>
        <row r="95">
          <cell r="A95" t="str">
            <v>FCE170</v>
          </cell>
          <cell r="B95" t="str">
            <v>FCE170</v>
          </cell>
          <cell r="C95">
            <v>44735</v>
          </cell>
          <cell r="D95">
            <v>44735</v>
          </cell>
          <cell r="F95">
            <v>243450</v>
          </cell>
          <cell r="G95" t="str">
            <v>CANCELADA</v>
          </cell>
          <cell r="H95">
            <v>0</v>
          </cell>
          <cell r="L95">
            <v>0</v>
          </cell>
          <cell r="M95">
            <v>0</v>
          </cell>
          <cell r="P95">
            <v>0</v>
          </cell>
          <cell r="R95">
            <v>243450</v>
          </cell>
        </row>
        <row r="96">
          <cell r="A96" t="str">
            <v>FCE109</v>
          </cell>
          <cell r="B96" t="str">
            <v>FCE109</v>
          </cell>
          <cell r="C96">
            <v>44725</v>
          </cell>
          <cell r="D96">
            <v>44725</v>
          </cell>
          <cell r="F96">
            <v>253300</v>
          </cell>
          <cell r="G96" t="str">
            <v>CANCELADA</v>
          </cell>
          <cell r="H96">
            <v>0</v>
          </cell>
          <cell r="L96">
            <v>0</v>
          </cell>
          <cell r="M96">
            <v>0</v>
          </cell>
          <cell r="P96">
            <v>0</v>
          </cell>
          <cell r="R96">
            <v>253300</v>
          </cell>
        </row>
        <row r="97">
          <cell r="A97" t="str">
            <v>FCE146</v>
          </cell>
          <cell r="B97" t="str">
            <v>FCE146</v>
          </cell>
          <cell r="C97">
            <v>44733</v>
          </cell>
          <cell r="D97">
            <v>44733</v>
          </cell>
          <cell r="F97">
            <v>256200</v>
          </cell>
          <cell r="G97" t="str">
            <v>CANCELADA</v>
          </cell>
          <cell r="H97">
            <v>0</v>
          </cell>
          <cell r="L97">
            <v>0</v>
          </cell>
          <cell r="M97">
            <v>0</v>
          </cell>
          <cell r="P97">
            <v>0</v>
          </cell>
          <cell r="R97">
            <v>256200</v>
          </cell>
        </row>
        <row r="98">
          <cell r="A98" t="str">
            <v>FCE120</v>
          </cell>
          <cell r="B98" t="str">
            <v>FCE120</v>
          </cell>
          <cell r="C98">
            <v>44725</v>
          </cell>
          <cell r="D98">
            <v>44725</v>
          </cell>
          <cell r="F98">
            <v>282600</v>
          </cell>
          <cell r="G98" t="str">
            <v>CANCELADA</v>
          </cell>
          <cell r="H98">
            <v>0</v>
          </cell>
          <cell r="L98">
            <v>0</v>
          </cell>
          <cell r="M98">
            <v>0</v>
          </cell>
          <cell r="P98">
            <v>282600</v>
          </cell>
          <cell r="R98">
            <v>0</v>
          </cell>
        </row>
        <row r="99">
          <cell r="A99" t="str">
            <v>FCE134</v>
          </cell>
          <cell r="B99" t="str">
            <v>FCE134</v>
          </cell>
          <cell r="C99">
            <v>44733</v>
          </cell>
          <cell r="D99">
            <v>44733</v>
          </cell>
          <cell r="F99">
            <v>315200</v>
          </cell>
          <cell r="G99" t="str">
            <v>CANCELADA</v>
          </cell>
          <cell r="H99">
            <v>0</v>
          </cell>
          <cell r="L99">
            <v>0</v>
          </cell>
          <cell r="M99">
            <v>0</v>
          </cell>
          <cell r="P99">
            <v>0</v>
          </cell>
          <cell r="R99">
            <v>315200</v>
          </cell>
        </row>
        <row r="100">
          <cell r="A100" t="str">
            <v>FCE96</v>
          </cell>
          <cell r="B100" t="str">
            <v>FCE96</v>
          </cell>
          <cell r="C100">
            <v>44720</v>
          </cell>
          <cell r="D100">
            <v>44720</v>
          </cell>
          <cell r="F100">
            <v>89400</v>
          </cell>
          <cell r="G100" t="str">
            <v>CANCELADA</v>
          </cell>
          <cell r="H100">
            <v>0</v>
          </cell>
          <cell r="L100">
            <v>0</v>
          </cell>
          <cell r="M100">
            <v>0</v>
          </cell>
          <cell r="P100">
            <v>0</v>
          </cell>
          <cell r="R100">
            <v>89400</v>
          </cell>
        </row>
        <row r="101">
          <cell r="A101" t="str">
            <v>FCE249</v>
          </cell>
          <cell r="B101" t="str">
            <v>FCE249</v>
          </cell>
          <cell r="C101">
            <v>44753</v>
          </cell>
          <cell r="D101">
            <v>44753</v>
          </cell>
          <cell r="F101">
            <v>1168800</v>
          </cell>
          <cell r="G101" t="str">
            <v>CANCELADA</v>
          </cell>
          <cell r="H101">
            <v>0</v>
          </cell>
          <cell r="L101">
            <v>0</v>
          </cell>
          <cell r="M101">
            <v>0</v>
          </cell>
          <cell r="P101">
            <v>0</v>
          </cell>
          <cell r="R101">
            <v>1168800</v>
          </cell>
        </row>
        <row r="102">
          <cell r="A102" t="str">
            <v>FCE284</v>
          </cell>
          <cell r="B102" t="str">
            <v>FCE284</v>
          </cell>
          <cell r="C102">
            <v>44757</v>
          </cell>
          <cell r="D102">
            <v>44757</v>
          </cell>
          <cell r="F102">
            <v>147100</v>
          </cell>
          <cell r="G102" t="str">
            <v>CANCELADA</v>
          </cell>
          <cell r="H102">
            <v>0</v>
          </cell>
          <cell r="L102">
            <v>0</v>
          </cell>
          <cell r="M102">
            <v>0</v>
          </cell>
          <cell r="P102">
            <v>0</v>
          </cell>
          <cell r="R102">
            <v>147100</v>
          </cell>
        </row>
        <row r="103">
          <cell r="A103" t="str">
            <v>FCE313</v>
          </cell>
          <cell r="B103" t="str">
            <v>FCE313</v>
          </cell>
          <cell r="C103">
            <v>44769</v>
          </cell>
          <cell r="D103">
            <v>44769</v>
          </cell>
          <cell r="F103">
            <v>202000</v>
          </cell>
          <cell r="G103" t="str">
            <v>CANCELADA</v>
          </cell>
          <cell r="H103">
            <v>0</v>
          </cell>
          <cell r="L103">
            <v>0</v>
          </cell>
          <cell r="M103">
            <v>0</v>
          </cell>
          <cell r="P103">
            <v>0</v>
          </cell>
          <cell r="R103">
            <v>202000</v>
          </cell>
        </row>
        <row r="104">
          <cell r="A104" t="str">
            <v>FCE288</v>
          </cell>
          <cell r="B104" t="str">
            <v>FCE288</v>
          </cell>
          <cell r="C104">
            <v>44760</v>
          </cell>
          <cell r="D104">
            <v>44760</v>
          </cell>
          <cell r="F104">
            <v>207800</v>
          </cell>
          <cell r="G104" t="str">
            <v>CANCELADA</v>
          </cell>
          <cell r="H104">
            <v>0</v>
          </cell>
          <cell r="L104">
            <v>0</v>
          </cell>
          <cell r="M104">
            <v>0</v>
          </cell>
          <cell r="P104">
            <v>0</v>
          </cell>
          <cell r="R104">
            <v>207800</v>
          </cell>
        </row>
        <row r="105">
          <cell r="A105" t="str">
            <v>FCE324</v>
          </cell>
          <cell r="B105" t="str">
            <v>FCE324</v>
          </cell>
          <cell r="C105">
            <v>44771</v>
          </cell>
          <cell r="D105">
            <v>44771</v>
          </cell>
          <cell r="F105">
            <v>211300</v>
          </cell>
          <cell r="G105" t="str">
            <v>CANCELADA</v>
          </cell>
          <cell r="H105">
            <v>0</v>
          </cell>
          <cell r="L105">
            <v>0</v>
          </cell>
          <cell r="M105">
            <v>0</v>
          </cell>
          <cell r="P105">
            <v>0</v>
          </cell>
          <cell r="R105">
            <v>211300</v>
          </cell>
        </row>
        <row r="106">
          <cell r="A106" t="str">
            <v>FCE248</v>
          </cell>
          <cell r="B106" t="str">
            <v>FCE248</v>
          </cell>
          <cell r="C106">
            <v>44753</v>
          </cell>
          <cell r="D106">
            <v>44753</v>
          </cell>
          <cell r="F106">
            <v>246900</v>
          </cell>
          <cell r="G106" t="str">
            <v>CANCELADA</v>
          </cell>
          <cell r="H106">
            <v>0</v>
          </cell>
          <cell r="L106">
            <v>0</v>
          </cell>
          <cell r="M106">
            <v>0</v>
          </cell>
          <cell r="P106">
            <v>0</v>
          </cell>
          <cell r="R106">
            <v>246900</v>
          </cell>
        </row>
        <row r="107">
          <cell r="A107" t="str">
            <v>FCE470</v>
          </cell>
          <cell r="B107" t="str">
            <v>FCE470</v>
          </cell>
          <cell r="C107">
            <v>44803</v>
          </cell>
          <cell r="D107">
            <v>44803</v>
          </cell>
          <cell r="F107">
            <v>1274500</v>
          </cell>
          <cell r="G107" t="str">
            <v>CANCELADA</v>
          </cell>
          <cell r="H107">
            <v>0</v>
          </cell>
          <cell r="L107">
            <v>0</v>
          </cell>
          <cell r="M107">
            <v>0</v>
          </cell>
          <cell r="P107">
            <v>0</v>
          </cell>
          <cell r="R107">
            <v>1274500</v>
          </cell>
        </row>
        <row r="108">
          <cell r="A108" t="str">
            <v>FCE355</v>
          </cell>
          <cell r="B108" t="str">
            <v>FCE355</v>
          </cell>
          <cell r="C108">
            <v>44781</v>
          </cell>
          <cell r="D108">
            <v>44781</v>
          </cell>
          <cell r="F108">
            <v>1333900</v>
          </cell>
          <cell r="G108" t="str">
            <v>CANCELADA</v>
          </cell>
          <cell r="H108">
            <v>0</v>
          </cell>
          <cell r="L108">
            <v>0</v>
          </cell>
          <cell r="M108">
            <v>0</v>
          </cell>
          <cell r="P108">
            <v>0</v>
          </cell>
          <cell r="R108">
            <v>1333900</v>
          </cell>
        </row>
        <row r="109">
          <cell r="A109" t="str">
            <v>FCE471</v>
          </cell>
          <cell r="B109" t="str">
            <v>FCE471</v>
          </cell>
          <cell r="C109">
            <v>44803</v>
          </cell>
          <cell r="D109">
            <v>44803</v>
          </cell>
          <cell r="F109">
            <v>146100</v>
          </cell>
          <cell r="G109" t="str">
            <v>CANCELADA</v>
          </cell>
          <cell r="H109">
            <v>0</v>
          </cell>
          <cell r="L109">
            <v>0</v>
          </cell>
          <cell r="M109">
            <v>0</v>
          </cell>
          <cell r="P109">
            <v>146100</v>
          </cell>
          <cell r="R109">
            <v>0</v>
          </cell>
        </row>
        <row r="110">
          <cell r="A110" t="str">
            <v>FCE569</v>
          </cell>
          <cell r="B110" t="str">
            <v>FCE569</v>
          </cell>
          <cell r="C110">
            <v>44830</v>
          </cell>
          <cell r="D110">
            <v>44830</v>
          </cell>
          <cell r="F110">
            <v>1249000</v>
          </cell>
          <cell r="G110" t="str">
            <v>CANCELADA</v>
          </cell>
          <cell r="H110">
            <v>0</v>
          </cell>
          <cell r="L110">
            <v>0</v>
          </cell>
          <cell r="M110">
            <v>0</v>
          </cell>
          <cell r="P110">
            <v>0</v>
          </cell>
          <cell r="R110">
            <v>1249000</v>
          </cell>
        </row>
        <row r="111">
          <cell r="A111" t="str">
            <v>FCE509</v>
          </cell>
          <cell r="B111" t="str">
            <v>FCE509</v>
          </cell>
          <cell r="C111">
            <v>44813</v>
          </cell>
          <cell r="D111">
            <v>44813</v>
          </cell>
          <cell r="F111">
            <v>1260600</v>
          </cell>
          <cell r="G111" t="str">
            <v>CANCELADA</v>
          </cell>
          <cell r="H111">
            <v>0</v>
          </cell>
          <cell r="L111">
            <v>0</v>
          </cell>
          <cell r="M111">
            <v>0</v>
          </cell>
          <cell r="P111">
            <v>0</v>
          </cell>
          <cell r="R111">
            <v>1260600</v>
          </cell>
        </row>
        <row r="112">
          <cell r="A112" t="str">
            <v>FCE521</v>
          </cell>
          <cell r="B112" t="str">
            <v>FCE521</v>
          </cell>
          <cell r="C112">
            <v>44817</v>
          </cell>
          <cell r="D112">
            <v>44817</v>
          </cell>
          <cell r="F112">
            <v>1850800</v>
          </cell>
          <cell r="G112" t="str">
            <v>CANCELADA</v>
          </cell>
          <cell r="H112">
            <v>0</v>
          </cell>
          <cell r="L112">
            <v>0</v>
          </cell>
          <cell r="M112">
            <v>0</v>
          </cell>
          <cell r="P112">
            <v>0</v>
          </cell>
          <cell r="R112">
            <v>1850800</v>
          </cell>
        </row>
        <row r="113">
          <cell r="A113" t="str">
            <v>FCE560</v>
          </cell>
          <cell r="B113" t="str">
            <v>FCE560</v>
          </cell>
          <cell r="C113">
            <v>44826</v>
          </cell>
          <cell r="D113">
            <v>44826</v>
          </cell>
          <cell r="F113">
            <v>1856200</v>
          </cell>
          <cell r="G113" t="str">
            <v>CANCELADA</v>
          </cell>
          <cell r="H113">
            <v>0</v>
          </cell>
          <cell r="L113">
            <v>0</v>
          </cell>
          <cell r="M113">
            <v>0</v>
          </cell>
          <cell r="P113">
            <v>0</v>
          </cell>
          <cell r="R113">
            <v>1856200</v>
          </cell>
        </row>
        <row r="114">
          <cell r="A114" t="str">
            <v>FCE601</v>
          </cell>
          <cell r="B114" t="str">
            <v>FCE601</v>
          </cell>
          <cell r="C114">
            <v>44833</v>
          </cell>
          <cell r="D114">
            <v>44833</v>
          </cell>
          <cell r="F114">
            <v>194100</v>
          </cell>
          <cell r="G114" t="str">
            <v>CANCELADA</v>
          </cell>
          <cell r="H114">
            <v>0</v>
          </cell>
          <cell r="L114">
            <v>0</v>
          </cell>
          <cell r="M114">
            <v>0</v>
          </cell>
          <cell r="P114">
            <v>194100</v>
          </cell>
          <cell r="R114">
            <v>0</v>
          </cell>
        </row>
        <row r="115">
          <cell r="A115" t="str">
            <v>FCE545</v>
          </cell>
          <cell r="B115" t="str">
            <v>FCE545</v>
          </cell>
          <cell r="C115">
            <v>44824</v>
          </cell>
          <cell r="D115">
            <v>44824</v>
          </cell>
          <cell r="F115">
            <v>202300</v>
          </cell>
          <cell r="G115" t="str">
            <v>CANCELADA</v>
          </cell>
          <cell r="H115">
            <v>0</v>
          </cell>
          <cell r="L115">
            <v>0</v>
          </cell>
          <cell r="M115">
            <v>0</v>
          </cell>
          <cell r="P115">
            <v>0</v>
          </cell>
          <cell r="R115">
            <v>202300</v>
          </cell>
        </row>
        <row r="116">
          <cell r="A116" t="str">
            <v>FCE547</v>
          </cell>
          <cell r="B116" t="str">
            <v>FCE547</v>
          </cell>
          <cell r="C116">
            <v>44824</v>
          </cell>
          <cell r="D116">
            <v>44824</v>
          </cell>
          <cell r="F116">
            <v>204800</v>
          </cell>
          <cell r="G116" t="str">
            <v>CANCELADA</v>
          </cell>
          <cell r="H116">
            <v>0</v>
          </cell>
          <cell r="L116">
            <v>0</v>
          </cell>
          <cell r="M116">
            <v>0</v>
          </cell>
          <cell r="P116">
            <v>0</v>
          </cell>
          <cell r="R116">
            <v>204800</v>
          </cell>
        </row>
        <row r="117">
          <cell r="A117" t="str">
            <v>FCE605</v>
          </cell>
          <cell r="B117" t="str">
            <v>FCE605</v>
          </cell>
          <cell r="C117">
            <v>44833</v>
          </cell>
          <cell r="D117">
            <v>44833</v>
          </cell>
          <cell r="F117">
            <v>209000</v>
          </cell>
          <cell r="G117" t="str">
            <v>CANCELADA</v>
          </cell>
          <cell r="H117">
            <v>0</v>
          </cell>
          <cell r="L117">
            <v>0</v>
          </cell>
          <cell r="M117">
            <v>0</v>
          </cell>
          <cell r="P117">
            <v>209000</v>
          </cell>
          <cell r="R117">
            <v>0</v>
          </cell>
        </row>
        <row r="118">
          <cell r="A118" t="str">
            <v>FCE577</v>
          </cell>
          <cell r="B118" t="str">
            <v>FCE577</v>
          </cell>
          <cell r="C118">
            <v>44830</v>
          </cell>
          <cell r="D118">
            <v>44830</v>
          </cell>
          <cell r="F118">
            <v>212800</v>
          </cell>
          <cell r="G118" t="str">
            <v>CANCELADA</v>
          </cell>
          <cell r="H118">
            <v>0</v>
          </cell>
          <cell r="L118">
            <v>0</v>
          </cell>
          <cell r="M118">
            <v>0</v>
          </cell>
          <cell r="P118">
            <v>0</v>
          </cell>
          <cell r="R118">
            <v>212800</v>
          </cell>
        </row>
        <row r="119">
          <cell r="A119" t="str">
            <v>FCE510</v>
          </cell>
          <cell r="B119" t="str">
            <v>FCE510</v>
          </cell>
          <cell r="C119">
            <v>44813</v>
          </cell>
          <cell r="D119">
            <v>44813</v>
          </cell>
          <cell r="F119">
            <v>224100</v>
          </cell>
          <cell r="G119" t="str">
            <v>CANCELADA</v>
          </cell>
          <cell r="H119">
            <v>0</v>
          </cell>
          <cell r="L119">
            <v>0</v>
          </cell>
          <cell r="M119">
            <v>0</v>
          </cell>
          <cell r="P119">
            <v>0</v>
          </cell>
          <cell r="R119">
            <v>224100</v>
          </cell>
        </row>
        <row r="120">
          <cell r="A120" t="str">
            <v>FCE610</v>
          </cell>
          <cell r="B120" t="str">
            <v>FCE610</v>
          </cell>
          <cell r="C120">
            <v>44834</v>
          </cell>
          <cell r="D120">
            <v>44834</v>
          </cell>
          <cell r="F120">
            <v>229756</v>
          </cell>
          <cell r="G120" t="str">
            <v>CANCELADA</v>
          </cell>
          <cell r="H120">
            <v>0</v>
          </cell>
          <cell r="L120">
            <v>0</v>
          </cell>
          <cell r="M120">
            <v>0</v>
          </cell>
          <cell r="P120">
            <v>229756</v>
          </cell>
          <cell r="R120">
            <v>0</v>
          </cell>
        </row>
        <row r="121">
          <cell r="A121" t="str">
            <v>FCE559</v>
          </cell>
          <cell r="B121" t="str">
            <v>FCE559</v>
          </cell>
          <cell r="C121">
            <v>44826</v>
          </cell>
          <cell r="D121">
            <v>44826</v>
          </cell>
          <cell r="F121">
            <v>253900</v>
          </cell>
          <cell r="G121" t="str">
            <v>CANCELADA</v>
          </cell>
          <cell r="H121">
            <v>0</v>
          </cell>
          <cell r="L121">
            <v>0</v>
          </cell>
          <cell r="M121">
            <v>0</v>
          </cell>
          <cell r="P121">
            <v>0</v>
          </cell>
          <cell r="R121">
            <v>253900</v>
          </cell>
        </row>
        <row r="122">
          <cell r="A122" t="str">
            <v>FCE498</v>
          </cell>
          <cell r="B122" t="str">
            <v>FCE498</v>
          </cell>
          <cell r="C122">
            <v>44810</v>
          </cell>
          <cell r="D122">
            <v>44810</v>
          </cell>
          <cell r="F122">
            <v>259000</v>
          </cell>
          <cell r="G122" t="str">
            <v>CANCELADA</v>
          </cell>
          <cell r="H122">
            <v>0</v>
          </cell>
          <cell r="L122">
            <v>0</v>
          </cell>
          <cell r="M122">
            <v>0</v>
          </cell>
          <cell r="P122">
            <v>259000</v>
          </cell>
          <cell r="R122">
            <v>0</v>
          </cell>
        </row>
        <row r="123">
          <cell r="A123" t="str">
            <v>FCE523</v>
          </cell>
          <cell r="B123" t="str">
            <v>FCE523</v>
          </cell>
          <cell r="C123">
            <v>44823</v>
          </cell>
          <cell r="D123">
            <v>44823</v>
          </cell>
          <cell r="F123">
            <v>264900</v>
          </cell>
          <cell r="G123" t="str">
            <v>CANCELADA</v>
          </cell>
          <cell r="H123">
            <v>0</v>
          </cell>
          <cell r="L123">
            <v>0</v>
          </cell>
          <cell r="M123">
            <v>0</v>
          </cell>
          <cell r="P123">
            <v>0</v>
          </cell>
          <cell r="R123">
            <v>264900</v>
          </cell>
        </row>
        <row r="124">
          <cell r="A124" t="str">
            <v>FCE579</v>
          </cell>
          <cell r="B124" t="str">
            <v>FCE579</v>
          </cell>
          <cell r="C124">
            <v>44830</v>
          </cell>
          <cell r="D124">
            <v>44830</v>
          </cell>
          <cell r="F124">
            <v>272600</v>
          </cell>
          <cell r="G124" t="str">
            <v>CANCELADA</v>
          </cell>
          <cell r="H124">
            <v>0</v>
          </cell>
          <cell r="L124">
            <v>0</v>
          </cell>
          <cell r="M124">
            <v>0</v>
          </cell>
          <cell r="P124">
            <v>0</v>
          </cell>
          <cell r="R124">
            <v>272600</v>
          </cell>
        </row>
        <row r="125">
          <cell r="A125" t="str">
            <v>FCE494</v>
          </cell>
          <cell r="B125" t="str">
            <v>FCE494</v>
          </cell>
          <cell r="C125">
            <v>44809</v>
          </cell>
          <cell r="D125">
            <v>44809</v>
          </cell>
          <cell r="F125">
            <v>405600</v>
          </cell>
          <cell r="G125" t="str">
            <v>CANCELADA</v>
          </cell>
          <cell r="H125">
            <v>0</v>
          </cell>
          <cell r="L125">
            <v>0</v>
          </cell>
          <cell r="M125">
            <v>0</v>
          </cell>
          <cell r="P125">
            <v>0</v>
          </cell>
          <cell r="R125">
            <v>405600</v>
          </cell>
        </row>
        <row r="126">
          <cell r="A126" t="str">
            <v>FCE737</v>
          </cell>
          <cell r="B126" t="str">
            <v>FCE737</v>
          </cell>
          <cell r="C126">
            <v>44862</v>
          </cell>
          <cell r="D126">
            <v>44862</v>
          </cell>
          <cell r="F126">
            <v>1177500</v>
          </cell>
          <cell r="G126" t="str">
            <v>CANCELADA</v>
          </cell>
          <cell r="H126">
            <v>0</v>
          </cell>
          <cell r="L126">
            <v>0</v>
          </cell>
          <cell r="M126">
            <v>0</v>
          </cell>
          <cell r="P126">
            <v>0</v>
          </cell>
          <cell r="R126">
            <v>1177500</v>
          </cell>
        </row>
        <row r="127">
          <cell r="A127" t="str">
            <v>FCE722</v>
          </cell>
          <cell r="B127" t="str">
            <v>FCE722</v>
          </cell>
          <cell r="C127">
            <v>44858</v>
          </cell>
          <cell r="D127">
            <v>44858</v>
          </cell>
          <cell r="F127">
            <v>1220000</v>
          </cell>
          <cell r="G127" t="str">
            <v>CANCELADA</v>
          </cell>
          <cell r="H127">
            <v>0</v>
          </cell>
          <cell r="L127">
            <v>0</v>
          </cell>
          <cell r="M127">
            <v>0</v>
          </cell>
          <cell r="P127">
            <v>0</v>
          </cell>
          <cell r="R127">
            <v>1220000</v>
          </cell>
        </row>
        <row r="128">
          <cell r="A128" t="str">
            <v>FCE637</v>
          </cell>
          <cell r="B128" t="str">
            <v>FCE637</v>
          </cell>
          <cell r="C128">
            <v>44841</v>
          </cell>
          <cell r="D128">
            <v>44841</v>
          </cell>
          <cell r="F128">
            <v>1244900</v>
          </cell>
          <cell r="G128" t="str">
            <v>CANCELADA</v>
          </cell>
          <cell r="H128">
            <v>0</v>
          </cell>
          <cell r="L128">
            <v>0</v>
          </cell>
          <cell r="M128">
            <v>0</v>
          </cell>
          <cell r="P128">
            <v>0</v>
          </cell>
          <cell r="R128">
            <v>1244900</v>
          </cell>
        </row>
        <row r="129">
          <cell r="A129" t="str">
            <v>FCE693</v>
          </cell>
          <cell r="B129" t="str">
            <v>FCE693</v>
          </cell>
          <cell r="C129">
            <v>44852</v>
          </cell>
          <cell r="D129">
            <v>44852</v>
          </cell>
          <cell r="F129">
            <v>1352700</v>
          </cell>
          <cell r="G129" t="str">
            <v>CANCELADA</v>
          </cell>
          <cell r="H129">
            <v>0</v>
          </cell>
          <cell r="L129">
            <v>0</v>
          </cell>
          <cell r="M129">
            <v>0</v>
          </cell>
          <cell r="P129">
            <v>0</v>
          </cell>
          <cell r="R129">
            <v>1352700</v>
          </cell>
        </row>
        <row r="130">
          <cell r="A130" t="str">
            <v>FCE636</v>
          </cell>
          <cell r="B130" t="str">
            <v>FCE636</v>
          </cell>
          <cell r="C130">
            <v>44841</v>
          </cell>
          <cell r="D130">
            <v>44841</v>
          </cell>
          <cell r="F130">
            <v>1389700</v>
          </cell>
          <cell r="G130" t="str">
            <v>CANCELADA</v>
          </cell>
          <cell r="H130">
            <v>0</v>
          </cell>
          <cell r="L130">
            <v>0</v>
          </cell>
          <cell r="M130">
            <v>0</v>
          </cell>
          <cell r="P130">
            <v>0</v>
          </cell>
          <cell r="R130">
            <v>1389700</v>
          </cell>
        </row>
        <row r="131">
          <cell r="A131" t="str">
            <v>FCE682</v>
          </cell>
          <cell r="B131" t="str">
            <v>FCE682</v>
          </cell>
          <cell r="C131">
            <v>44848</v>
          </cell>
          <cell r="D131">
            <v>44848</v>
          </cell>
          <cell r="F131">
            <v>1448900</v>
          </cell>
          <cell r="G131" t="str">
            <v>CANCELADA</v>
          </cell>
          <cell r="H131">
            <v>0</v>
          </cell>
          <cell r="L131">
            <v>0</v>
          </cell>
          <cell r="M131">
            <v>0</v>
          </cell>
          <cell r="P131">
            <v>0</v>
          </cell>
          <cell r="R131">
            <v>1448900</v>
          </cell>
        </row>
        <row r="132">
          <cell r="A132" t="str">
            <v>FCE725</v>
          </cell>
          <cell r="B132" t="str">
            <v>FCE725</v>
          </cell>
          <cell r="C132">
            <v>44859</v>
          </cell>
          <cell r="D132">
            <v>44859</v>
          </cell>
          <cell r="F132">
            <v>151350</v>
          </cell>
          <cell r="G132" t="str">
            <v>CANCELADA</v>
          </cell>
          <cell r="H132">
            <v>0</v>
          </cell>
          <cell r="L132">
            <v>0</v>
          </cell>
          <cell r="M132">
            <v>0</v>
          </cell>
          <cell r="P132">
            <v>0</v>
          </cell>
          <cell r="R132">
            <v>151350</v>
          </cell>
        </row>
        <row r="133">
          <cell r="A133" t="str">
            <v>FCE729</v>
          </cell>
          <cell r="B133" t="str">
            <v>FCE729</v>
          </cell>
          <cell r="C133">
            <v>44859</v>
          </cell>
          <cell r="D133">
            <v>44859</v>
          </cell>
          <cell r="F133">
            <v>200800</v>
          </cell>
          <cell r="G133" t="str">
            <v>CANCELADA</v>
          </cell>
          <cell r="H133">
            <v>0</v>
          </cell>
          <cell r="L133">
            <v>0</v>
          </cell>
          <cell r="M133">
            <v>0</v>
          </cell>
          <cell r="P133">
            <v>0</v>
          </cell>
          <cell r="R133">
            <v>200800</v>
          </cell>
        </row>
        <row r="134">
          <cell r="A134" t="str">
            <v>FCE694</v>
          </cell>
          <cell r="B134" t="str">
            <v>FCE694</v>
          </cell>
          <cell r="C134">
            <v>44852</v>
          </cell>
          <cell r="D134">
            <v>44852</v>
          </cell>
          <cell r="F134">
            <v>205800</v>
          </cell>
          <cell r="G134" t="str">
            <v>CANCELADA</v>
          </cell>
          <cell r="H134">
            <v>0</v>
          </cell>
          <cell r="L134">
            <v>0</v>
          </cell>
          <cell r="M134">
            <v>0</v>
          </cell>
          <cell r="P134">
            <v>0</v>
          </cell>
          <cell r="R134">
            <v>205800</v>
          </cell>
        </row>
        <row r="135">
          <cell r="A135" t="str">
            <v>FCE723</v>
          </cell>
          <cell r="B135" t="str">
            <v>FCE723</v>
          </cell>
          <cell r="C135">
            <v>44858</v>
          </cell>
          <cell r="D135">
            <v>44858</v>
          </cell>
          <cell r="F135">
            <v>208600</v>
          </cell>
          <cell r="G135" t="str">
            <v>CANCELADA</v>
          </cell>
          <cell r="H135">
            <v>0</v>
          </cell>
          <cell r="L135">
            <v>0</v>
          </cell>
          <cell r="M135">
            <v>0</v>
          </cell>
          <cell r="P135">
            <v>0</v>
          </cell>
          <cell r="R135">
            <v>208600</v>
          </cell>
        </row>
        <row r="136">
          <cell r="A136" t="str">
            <v>FCE677</v>
          </cell>
          <cell r="B136" t="str">
            <v>FCE677</v>
          </cell>
          <cell r="C136">
            <v>44848</v>
          </cell>
          <cell r="D136">
            <v>44848</v>
          </cell>
          <cell r="F136">
            <v>209200</v>
          </cell>
          <cell r="G136" t="str">
            <v>CANCELADA</v>
          </cell>
          <cell r="H136">
            <v>0</v>
          </cell>
          <cell r="L136">
            <v>0</v>
          </cell>
          <cell r="M136">
            <v>0</v>
          </cell>
          <cell r="P136">
            <v>0</v>
          </cell>
          <cell r="R136">
            <v>209200</v>
          </cell>
        </row>
        <row r="137">
          <cell r="A137" t="str">
            <v>FCE647</v>
          </cell>
          <cell r="B137" t="str">
            <v>FCE647</v>
          </cell>
          <cell r="C137">
            <v>44844</v>
          </cell>
          <cell r="D137">
            <v>44844</v>
          </cell>
          <cell r="F137">
            <v>211500</v>
          </cell>
          <cell r="G137" t="str">
            <v>CANCELADA</v>
          </cell>
          <cell r="H137">
            <v>0</v>
          </cell>
          <cell r="L137">
            <v>0</v>
          </cell>
          <cell r="M137">
            <v>0</v>
          </cell>
          <cell r="P137">
            <v>0</v>
          </cell>
          <cell r="R137">
            <v>211500</v>
          </cell>
        </row>
        <row r="138">
          <cell r="A138" t="str">
            <v>FCE667</v>
          </cell>
          <cell r="B138" t="str">
            <v>FCE667</v>
          </cell>
          <cell r="C138">
            <v>44846</v>
          </cell>
          <cell r="D138">
            <v>44846</v>
          </cell>
          <cell r="F138">
            <v>216200</v>
          </cell>
          <cell r="G138" t="str">
            <v>CANCELADA</v>
          </cell>
          <cell r="H138">
            <v>0</v>
          </cell>
          <cell r="L138">
            <v>0</v>
          </cell>
          <cell r="M138">
            <v>0</v>
          </cell>
          <cell r="P138">
            <v>0</v>
          </cell>
          <cell r="R138">
            <v>216200</v>
          </cell>
        </row>
        <row r="139">
          <cell r="A139" t="str">
            <v>FCE719</v>
          </cell>
          <cell r="B139" t="str">
            <v>FCE719</v>
          </cell>
          <cell r="C139">
            <v>44858</v>
          </cell>
          <cell r="D139">
            <v>44858</v>
          </cell>
          <cell r="F139">
            <v>224100</v>
          </cell>
          <cell r="G139" t="str">
            <v>CANCELADA</v>
          </cell>
          <cell r="H139">
            <v>0</v>
          </cell>
          <cell r="L139">
            <v>0</v>
          </cell>
          <cell r="M139">
            <v>0</v>
          </cell>
          <cell r="P139">
            <v>0</v>
          </cell>
          <cell r="R139">
            <v>224100</v>
          </cell>
        </row>
        <row r="140">
          <cell r="A140" t="str">
            <v>FCE648</v>
          </cell>
          <cell r="B140" t="str">
            <v>FCE648</v>
          </cell>
          <cell r="C140">
            <v>44844</v>
          </cell>
          <cell r="D140">
            <v>44844</v>
          </cell>
          <cell r="F140">
            <v>231900</v>
          </cell>
          <cell r="G140" t="str">
            <v>CANCELADA</v>
          </cell>
          <cell r="H140">
            <v>0</v>
          </cell>
          <cell r="L140">
            <v>0</v>
          </cell>
          <cell r="M140">
            <v>0</v>
          </cell>
          <cell r="P140">
            <v>0</v>
          </cell>
          <cell r="R140">
            <v>231900</v>
          </cell>
        </row>
        <row r="141">
          <cell r="A141" t="str">
            <v>FCE685</v>
          </cell>
          <cell r="B141" t="str">
            <v>FCE685</v>
          </cell>
          <cell r="C141">
            <v>44848</v>
          </cell>
          <cell r="D141">
            <v>44848</v>
          </cell>
          <cell r="F141">
            <v>246100</v>
          </cell>
          <cell r="G141" t="str">
            <v>CANCELADA</v>
          </cell>
          <cell r="H141">
            <v>0</v>
          </cell>
          <cell r="L141">
            <v>0</v>
          </cell>
          <cell r="M141">
            <v>0</v>
          </cell>
          <cell r="P141">
            <v>0</v>
          </cell>
          <cell r="R141">
            <v>246100</v>
          </cell>
        </row>
        <row r="142">
          <cell r="A142" t="str">
            <v>FCE702</v>
          </cell>
          <cell r="B142" t="str">
            <v>FCE702</v>
          </cell>
          <cell r="C142">
            <v>44854</v>
          </cell>
          <cell r="D142">
            <v>44854</v>
          </cell>
          <cell r="F142">
            <v>251300</v>
          </cell>
          <cell r="G142" t="str">
            <v>CANCELADA</v>
          </cell>
          <cell r="H142">
            <v>0</v>
          </cell>
          <cell r="L142">
            <v>0</v>
          </cell>
          <cell r="M142">
            <v>0</v>
          </cell>
          <cell r="P142">
            <v>251300</v>
          </cell>
          <cell r="R142">
            <v>0</v>
          </cell>
        </row>
        <row r="143">
          <cell r="A143" t="str">
            <v>FCE741</v>
          </cell>
          <cell r="B143" t="str">
            <v>FCE741</v>
          </cell>
          <cell r="C143">
            <v>44865</v>
          </cell>
          <cell r="D143">
            <v>44865</v>
          </cell>
          <cell r="F143">
            <v>332600</v>
          </cell>
          <cell r="G143" t="str">
            <v>CANCELADA</v>
          </cell>
          <cell r="H143">
            <v>0</v>
          </cell>
          <cell r="L143">
            <v>0</v>
          </cell>
          <cell r="M143">
            <v>0</v>
          </cell>
          <cell r="P143">
            <v>0</v>
          </cell>
          <cell r="R143">
            <v>332600</v>
          </cell>
        </row>
        <row r="144">
          <cell r="A144" t="str">
            <v>FCE735</v>
          </cell>
          <cell r="B144" t="str">
            <v>FCE735</v>
          </cell>
          <cell r="C144">
            <v>44862</v>
          </cell>
          <cell r="D144">
            <v>44862</v>
          </cell>
          <cell r="F144">
            <v>366900</v>
          </cell>
          <cell r="G144" t="str">
            <v>CANCELADA</v>
          </cell>
          <cell r="H144">
            <v>0</v>
          </cell>
          <cell r="L144">
            <v>0</v>
          </cell>
          <cell r="M144">
            <v>0</v>
          </cell>
          <cell r="P144">
            <v>0</v>
          </cell>
          <cell r="R144">
            <v>366900</v>
          </cell>
        </row>
        <row r="145">
          <cell r="A145" t="str">
            <v>FCE873</v>
          </cell>
          <cell r="B145" t="str">
            <v>FCE873</v>
          </cell>
          <cell r="C145">
            <v>44888</v>
          </cell>
          <cell r="D145">
            <v>44888</v>
          </cell>
          <cell r="F145">
            <v>1165300</v>
          </cell>
          <cell r="G145" t="str">
            <v>CANCELADA</v>
          </cell>
          <cell r="H145">
            <v>0</v>
          </cell>
          <cell r="L145">
            <v>0</v>
          </cell>
          <cell r="M145">
            <v>0</v>
          </cell>
          <cell r="P145">
            <v>0</v>
          </cell>
          <cell r="R145">
            <v>1165300</v>
          </cell>
        </row>
        <row r="146">
          <cell r="A146" t="str">
            <v>FCE859</v>
          </cell>
          <cell r="B146" t="str">
            <v>FCE859</v>
          </cell>
          <cell r="C146">
            <v>44887</v>
          </cell>
          <cell r="D146">
            <v>44887</v>
          </cell>
          <cell r="F146">
            <v>1170100</v>
          </cell>
          <cell r="G146" t="str">
            <v>CANCELADA</v>
          </cell>
          <cell r="H146">
            <v>0</v>
          </cell>
          <cell r="L146">
            <v>0</v>
          </cell>
          <cell r="M146">
            <v>0</v>
          </cell>
          <cell r="P146">
            <v>0</v>
          </cell>
          <cell r="R146">
            <v>1170100</v>
          </cell>
        </row>
        <row r="147">
          <cell r="A147" t="str">
            <v>FCE764</v>
          </cell>
          <cell r="B147" t="str">
            <v>FCE764</v>
          </cell>
          <cell r="C147">
            <v>44869</v>
          </cell>
          <cell r="D147">
            <v>44869</v>
          </cell>
          <cell r="F147">
            <v>1180900</v>
          </cell>
          <cell r="G147" t="str">
            <v>CANCELADA</v>
          </cell>
          <cell r="H147">
            <v>0</v>
          </cell>
          <cell r="L147">
            <v>0</v>
          </cell>
          <cell r="M147">
            <v>0</v>
          </cell>
          <cell r="P147">
            <v>0</v>
          </cell>
          <cell r="R147">
            <v>1180900</v>
          </cell>
        </row>
        <row r="148">
          <cell r="A148" t="str">
            <v>FCE765</v>
          </cell>
          <cell r="B148" t="str">
            <v>FCE765</v>
          </cell>
          <cell r="C148">
            <v>44869</v>
          </cell>
          <cell r="D148">
            <v>44869</v>
          </cell>
          <cell r="F148">
            <v>1200100</v>
          </cell>
          <cell r="G148" t="str">
            <v>CANCELADA</v>
          </cell>
          <cell r="H148">
            <v>0</v>
          </cell>
          <cell r="L148">
            <v>0</v>
          </cell>
          <cell r="M148">
            <v>0</v>
          </cell>
          <cell r="P148">
            <v>0</v>
          </cell>
          <cell r="R148">
            <v>1200100</v>
          </cell>
        </row>
        <row r="149">
          <cell r="A149" t="str">
            <v>FCE874</v>
          </cell>
          <cell r="B149" t="str">
            <v>FCE874</v>
          </cell>
          <cell r="C149">
            <v>44888</v>
          </cell>
          <cell r="D149">
            <v>44888</v>
          </cell>
          <cell r="F149">
            <v>1224200</v>
          </cell>
          <cell r="G149" t="str">
            <v>CANCELADA</v>
          </cell>
          <cell r="H149">
            <v>0</v>
          </cell>
          <cell r="L149">
            <v>0</v>
          </cell>
          <cell r="M149">
            <v>0</v>
          </cell>
          <cell r="P149">
            <v>0</v>
          </cell>
          <cell r="R149">
            <v>1224200</v>
          </cell>
        </row>
        <row r="150">
          <cell r="A150" t="str">
            <v>FCE813</v>
          </cell>
          <cell r="B150" t="str">
            <v>FCE813</v>
          </cell>
          <cell r="C150">
            <v>44880</v>
          </cell>
          <cell r="D150">
            <v>44880</v>
          </cell>
          <cell r="F150">
            <v>1253300</v>
          </cell>
          <cell r="G150" t="str">
            <v>CANCELADA</v>
          </cell>
          <cell r="H150">
            <v>0</v>
          </cell>
          <cell r="L150">
            <v>0</v>
          </cell>
          <cell r="M150">
            <v>0</v>
          </cell>
          <cell r="P150">
            <v>0</v>
          </cell>
          <cell r="R150">
            <v>1253300</v>
          </cell>
        </row>
        <row r="151">
          <cell r="A151" t="str">
            <v>FCE888</v>
          </cell>
          <cell r="B151" t="str">
            <v>FCE888</v>
          </cell>
          <cell r="C151">
            <v>44889</v>
          </cell>
          <cell r="D151">
            <v>44889</v>
          </cell>
          <cell r="F151">
            <v>1319500</v>
          </cell>
          <cell r="G151" t="str">
            <v>CANCELADA</v>
          </cell>
          <cell r="H151">
            <v>0</v>
          </cell>
          <cell r="L151">
            <v>0</v>
          </cell>
          <cell r="M151">
            <v>0</v>
          </cell>
          <cell r="P151">
            <v>0</v>
          </cell>
          <cell r="R151">
            <v>1319500</v>
          </cell>
        </row>
        <row r="152">
          <cell r="A152" t="str">
            <v>FCE758</v>
          </cell>
          <cell r="B152" t="str">
            <v>FCE758</v>
          </cell>
          <cell r="C152">
            <v>44868</v>
          </cell>
          <cell r="D152">
            <v>44868</v>
          </cell>
          <cell r="F152">
            <v>1815200</v>
          </cell>
          <cell r="G152" t="str">
            <v>CANCELADA Y SALDO A FAVOR DEL PRESTADOR</v>
          </cell>
          <cell r="H152">
            <v>0</v>
          </cell>
          <cell r="L152">
            <v>0</v>
          </cell>
          <cell r="M152">
            <v>0</v>
          </cell>
          <cell r="P152">
            <v>0</v>
          </cell>
          <cell r="R152">
            <v>1343248</v>
          </cell>
        </row>
        <row r="153">
          <cell r="A153" t="str">
            <v>FCE900</v>
          </cell>
          <cell r="B153" t="str">
            <v>FCE900</v>
          </cell>
          <cell r="C153">
            <v>44893</v>
          </cell>
          <cell r="D153">
            <v>44893</v>
          </cell>
          <cell r="F153">
            <v>198800</v>
          </cell>
          <cell r="G153" t="str">
            <v>CANCELADA</v>
          </cell>
          <cell r="H153">
            <v>0</v>
          </cell>
          <cell r="L153">
            <v>0</v>
          </cell>
          <cell r="M153">
            <v>0</v>
          </cell>
          <cell r="P153">
            <v>0</v>
          </cell>
          <cell r="R153">
            <v>198800</v>
          </cell>
        </row>
        <row r="154">
          <cell r="A154" t="str">
            <v>FCE864</v>
          </cell>
          <cell r="B154" t="str">
            <v>FCE864</v>
          </cell>
          <cell r="C154">
            <v>44887</v>
          </cell>
          <cell r="D154">
            <v>44887</v>
          </cell>
          <cell r="F154">
            <v>200300</v>
          </cell>
          <cell r="G154" t="str">
            <v>CANCELADA</v>
          </cell>
          <cell r="H154">
            <v>0</v>
          </cell>
          <cell r="L154">
            <v>0</v>
          </cell>
          <cell r="M154">
            <v>0</v>
          </cell>
          <cell r="P154">
            <v>0</v>
          </cell>
          <cell r="R154">
            <v>200300</v>
          </cell>
        </row>
        <row r="155">
          <cell r="A155" t="str">
            <v>FCE780</v>
          </cell>
          <cell r="B155" t="str">
            <v>FCE780</v>
          </cell>
          <cell r="C155">
            <v>44873</v>
          </cell>
          <cell r="D155">
            <v>44873</v>
          </cell>
          <cell r="F155">
            <v>209300</v>
          </cell>
          <cell r="G155" t="str">
            <v>CANCELADA</v>
          </cell>
          <cell r="H155">
            <v>0</v>
          </cell>
          <cell r="L155">
            <v>0</v>
          </cell>
          <cell r="M155">
            <v>0</v>
          </cell>
          <cell r="P155">
            <v>0</v>
          </cell>
          <cell r="R155">
            <v>209300</v>
          </cell>
        </row>
        <row r="156">
          <cell r="A156" t="str">
            <v>FCE796</v>
          </cell>
          <cell r="B156" t="str">
            <v>FCE796</v>
          </cell>
          <cell r="C156">
            <v>44875</v>
          </cell>
          <cell r="D156">
            <v>44875</v>
          </cell>
          <cell r="F156">
            <v>210000</v>
          </cell>
          <cell r="G156" t="str">
            <v>CANCELADA</v>
          </cell>
          <cell r="H156">
            <v>0</v>
          </cell>
          <cell r="L156">
            <v>0</v>
          </cell>
          <cell r="M156">
            <v>0</v>
          </cell>
          <cell r="P156">
            <v>0</v>
          </cell>
          <cell r="R156">
            <v>210000</v>
          </cell>
        </row>
        <row r="157">
          <cell r="A157" t="str">
            <v>FCE770</v>
          </cell>
          <cell r="B157" t="str">
            <v>FCE770</v>
          </cell>
          <cell r="C157">
            <v>44869</v>
          </cell>
          <cell r="D157">
            <v>44869</v>
          </cell>
          <cell r="F157">
            <v>215700</v>
          </cell>
          <cell r="G157" t="str">
            <v>CANCELADA</v>
          </cell>
          <cell r="H157">
            <v>0</v>
          </cell>
          <cell r="L157">
            <v>0</v>
          </cell>
          <cell r="M157">
            <v>0</v>
          </cell>
          <cell r="P157">
            <v>0</v>
          </cell>
          <cell r="R157">
            <v>215700</v>
          </cell>
        </row>
        <row r="158">
          <cell r="A158" t="str">
            <v>FCE822</v>
          </cell>
          <cell r="B158" t="str">
            <v>FCE822</v>
          </cell>
          <cell r="C158">
            <v>44882</v>
          </cell>
          <cell r="D158">
            <v>44882</v>
          </cell>
          <cell r="F158">
            <v>261100</v>
          </cell>
          <cell r="G158" t="str">
            <v>CANCELADA</v>
          </cell>
          <cell r="H158">
            <v>0</v>
          </cell>
          <cell r="L158">
            <v>0</v>
          </cell>
          <cell r="M158">
            <v>0</v>
          </cell>
          <cell r="P158">
            <v>0</v>
          </cell>
          <cell r="R158">
            <v>261100</v>
          </cell>
        </row>
        <row r="159">
          <cell r="A159" t="str">
            <v>FCE904</v>
          </cell>
          <cell r="B159" t="str">
            <v>FCE904</v>
          </cell>
          <cell r="C159">
            <v>44893</v>
          </cell>
          <cell r="D159">
            <v>44893</v>
          </cell>
          <cell r="F159">
            <v>304000</v>
          </cell>
          <cell r="G159" t="str">
            <v>CANCELADA</v>
          </cell>
          <cell r="H159">
            <v>0</v>
          </cell>
          <cell r="L159">
            <v>0</v>
          </cell>
          <cell r="M159">
            <v>0</v>
          </cell>
          <cell r="P159">
            <v>0</v>
          </cell>
          <cell r="R159">
            <v>304000</v>
          </cell>
        </row>
        <row r="160">
          <cell r="A160" t="str">
            <v>FCE945</v>
          </cell>
          <cell r="B160" t="str">
            <v>FCE945</v>
          </cell>
          <cell r="C160">
            <v>44902</v>
          </cell>
          <cell r="D160">
            <v>44902</v>
          </cell>
          <cell r="F160">
            <v>116800</v>
          </cell>
          <cell r="G160" t="str">
            <v>SALDO A FAVOR DEL PRESTADOR</v>
          </cell>
          <cell r="H160">
            <v>0</v>
          </cell>
          <cell r="L160">
            <v>0</v>
          </cell>
          <cell r="M160">
            <v>0</v>
          </cell>
          <cell r="P160">
            <v>0</v>
          </cell>
          <cell r="R160">
            <v>0</v>
          </cell>
        </row>
        <row r="161">
          <cell r="A161" t="str">
            <v>FEC980</v>
          </cell>
          <cell r="B161" t="str">
            <v>FEC980</v>
          </cell>
          <cell r="C161">
            <v>44908</v>
          </cell>
          <cell r="D161">
            <v>44908</v>
          </cell>
          <cell r="F161">
            <v>1174500</v>
          </cell>
          <cell r="G161" t="str">
            <v>NO RADICADA</v>
          </cell>
          <cell r="H161">
            <v>1174500</v>
          </cell>
          <cell r="L161">
            <v>0</v>
          </cell>
          <cell r="M161">
            <v>0</v>
          </cell>
          <cell r="P161">
            <v>0</v>
          </cell>
          <cell r="R161">
            <v>0</v>
          </cell>
        </row>
        <row r="162">
          <cell r="A162" t="str">
            <v>FCE1011</v>
          </cell>
          <cell r="B162" t="str">
            <v>FCE1011</v>
          </cell>
          <cell r="C162">
            <v>44914</v>
          </cell>
          <cell r="D162">
            <v>44914</v>
          </cell>
          <cell r="F162">
            <v>1226200</v>
          </cell>
          <cell r="G162" t="str">
            <v>SALDO A FAVOR DEL PRESTADOR</v>
          </cell>
          <cell r="H162">
            <v>0</v>
          </cell>
          <cell r="L162">
            <v>0</v>
          </cell>
          <cell r="M162">
            <v>0</v>
          </cell>
          <cell r="P162">
            <v>0</v>
          </cell>
          <cell r="R162">
            <v>0</v>
          </cell>
        </row>
        <row r="163">
          <cell r="A163" t="str">
            <v>FCE969</v>
          </cell>
          <cell r="B163" t="str">
            <v>FCE969</v>
          </cell>
          <cell r="C163">
            <v>44907</v>
          </cell>
          <cell r="D163">
            <v>44907</v>
          </cell>
          <cell r="F163">
            <v>127900</v>
          </cell>
          <cell r="G163" t="str">
            <v>CANCELADA Y SALDO A FAVOR DEL PRESTADOR</v>
          </cell>
          <cell r="H163">
            <v>0</v>
          </cell>
          <cell r="L163">
            <v>0</v>
          </cell>
          <cell r="M163">
            <v>0</v>
          </cell>
          <cell r="P163">
            <v>0</v>
          </cell>
          <cell r="R163">
            <v>94646</v>
          </cell>
        </row>
        <row r="164">
          <cell r="A164" t="str">
            <v>FCE949</v>
          </cell>
          <cell r="B164" t="str">
            <v>FCE949</v>
          </cell>
          <cell r="C164">
            <v>44902</v>
          </cell>
          <cell r="D164">
            <v>44902</v>
          </cell>
          <cell r="F164">
            <v>1335200</v>
          </cell>
          <cell r="G164" t="str">
            <v>SALDO A FAVOR DEL PRESTADOR</v>
          </cell>
          <cell r="H164">
            <v>0</v>
          </cell>
          <cell r="L164">
            <v>0</v>
          </cell>
          <cell r="M164">
            <v>0</v>
          </cell>
          <cell r="P164">
            <v>0</v>
          </cell>
          <cell r="R164">
            <v>0</v>
          </cell>
        </row>
        <row r="165">
          <cell r="A165" t="str">
            <v>FCE962</v>
          </cell>
          <cell r="B165" t="str">
            <v>FCE962</v>
          </cell>
          <cell r="C165">
            <v>44907</v>
          </cell>
          <cell r="D165">
            <v>44907</v>
          </cell>
          <cell r="F165">
            <v>202000</v>
          </cell>
          <cell r="G165" t="str">
            <v>SALDO A FAVOR DEL PRESTADOR</v>
          </cell>
          <cell r="H165">
            <v>0</v>
          </cell>
          <cell r="L165">
            <v>0</v>
          </cell>
          <cell r="M165">
            <v>0</v>
          </cell>
          <cell r="P165">
            <v>0</v>
          </cell>
          <cell r="R165">
            <v>0</v>
          </cell>
        </row>
        <row r="166">
          <cell r="A166" t="str">
            <v>FCE966</v>
          </cell>
          <cell r="B166" t="str">
            <v>FCE966</v>
          </cell>
          <cell r="C166">
            <v>44907</v>
          </cell>
          <cell r="D166">
            <v>44907</v>
          </cell>
          <cell r="F166">
            <v>202300</v>
          </cell>
          <cell r="G166" t="str">
            <v>SALDO A FAVOR DEL PRESTADOR</v>
          </cell>
          <cell r="H166">
            <v>0</v>
          </cell>
          <cell r="L166">
            <v>0</v>
          </cell>
          <cell r="M166">
            <v>0</v>
          </cell>
          <cell r="P166">
            <v>0</v>
          </cell>
          <cell r="R166">
            <v>0</v>
          </cell>
        </row>
        <row r="167">
          <cell r="A167" t="str">
            <v>FCE1069</v>
          </cell>
          <cell r="B167" t="str">
            <v>FCE1069</v>
          </cell>
          <cell r="C167">
            <v>44923</v>
          </cell>
          <cell r="D167">
            <v>44923</v>
          </cell>
          <cell r="F167">
            <v>205300</v>
          </cell>
          <cell r="G167" t="str">
            <v>SALDO A FAVOR DEL PRESTADOR</v>
          </cell>
          <cell r="H167">
            <v>0</v>
          </cell>
          <cell r="L167">
            <v>0</v>
          </cell>
          <cell r="M167">
            <v>0</v>
          </cell>
          <cell r="P167">
            <v>0</v>
          </cell>
          <cell r="R167">
            <v>0</v>
          </cell>
        </row>
        <row r="168">
          <cell r="A168" t="str">
            <v>FCE1030</v>
          </cell>
          <cell r="B168" t="str">
            <v>FCE1030</v>
          </cell>
          <cell r="C168">
            <v>44915</v>
          </cell>
          <cell r="D168">
            <v>44915</v>
          </cell>
          <cell r="F168">
            <v>207600</v>
          </cell>
          <cell r="G168" t="str">
            <v>SALDO A FAVOR DEL PRESTADOR</v>
          </cell>
          <cell r="H168">
            <v>0</v>
          </cell>
          <cell r="L168">
            <v>0</v>
          </cell>
          <cell r="M168">
            <v>0</v>
          </cell>
          <cell r="P168">
            <v>0</v>
          </cell>
          <cell r="R168">
            <v>0</v>
          </cell>
        </row>
        <row r="169">
          <cell r="A169" t="str">
            <v>FCE994</v>
          </cell>
          <cell r="B169" t="str">
            <v>FCE994</v>
          </cell>
          <cell r="C169">
            <v>44911</v>
          </cell>
          <cell r="D169">
            <v>44911</v>
          </cell>
          <cell r="F169">
            <v>209000</v>
          </cell>
          <cell r="G169" t="str">
            <v>CANCELADA Y SALDO A FAVOR DEL PRESTADOR</v>
          </cell>
          <cell r="H169">
            <v>0</v>
          </cell>
          <cell r="L169">
            <v>0</v>
          </cell>
          <cell r="M169">
            <v>0</v>
          </cell>
          <cell r="P169">
            <v>0</v>
          </cell>
          <cell r="R169">
            <v>154660</v>
          </cell>
        </row>
        <row r="170">
          <cell r="A170" t="str">
            <v>FCE948</v>
          </cell>
          <cell r="B170" t="str">
            <v>FCE948</v>
          </cell>
          <cell r="C170">
            <v>44902</v>
          </cell>
          <cell r="D170">
            <v>44902</v>
          </cell>
          <cell r="F170">
            <v>289000</v>
          </cell>
          <cell r="G170" t="str">
            <v>SALDO A FAVOR DEL PRESTADOR</v>
          </cell>
          <cell r="H170">
            <v>0</v>
          </cell>
          <cell r="L170">
            <v>0</v>
          </cell>
          <cell r="M170">
            <v>0</v>
          </cell>
          <cell r="P170">
            <v>0</v>
          </cell>
          <cell r="R170">
            <v>0</v>
          </cell>
        </row>
        <row r="171">
          <cell r="A171" t="str">
            <v>FCE1020</v>
          </cell>
          <cell r="B171" t="str">
            <v>FCE1020</v>
          </cell>
          <cell r="C171">
            <v>44914</v>
          </cell>
          <cell r="D171">
            <v>44914</v>
          </cell>
          <cell r="F171">
            <v>309500</v>
          </cell>
          <cell r="G171" t="str">
            <v>SALDO A FAVOR DEL PRESTADOR</v>
          </cell>
          <cell r="H171">
            <v>0</v>
          </cell>
          <cell r="L171">
            <v>0</v>
          </cell>
          <cell r="M171">
            <v>0</v>
          </cell>
          <cell r="P171">
            <v>0</v>
          </cell>
          <cell r="R171">
            <v>0</v>
          </cell>
        </row>
        <row r="172">
          <cell r="A172" t="str">
            <v>FCE995</v>
          </cell>
          <cell r="B172" t="str">
            <v>FCE995</v>
          </cell>
          <cell r="C172">
            <v>44911</v>
          </cell>
          <cell r="D172">
            <v>44911</v>
          </cell>
          <cell r="F172">
            <v>319900</v>
          </cell>
          <cell r="G172" t="str">
            <v>SALDO A FAVOR DEL PRESTADOR</v>
          </cell>
          <cell r="H172">
            <v>0</v>
          </cell>
          <cell r="L172">
            <v>0</v>
          </cell>
          <cell r="M172">
            <v>0</v>
          </cell>
          <cell r="P172">
            <v>0</v>
          </cell>
          <cell r="R172">
            <v>0</v>
          </cell>
        </row>
      </sheetData>
      <sheetData sheetId="2"/>
      <sheetData sheetId="3">
        <row r="6">
          <cell r="H6" t="str">
            <v>CAMI SAS</v>
          </cell>
        </row>
        <row r="9">
          <cell r="C9" t="str">
            <v>LUISA MATUTE ROMERO</v>
          </cell>
          <cell r="H9" t="str">
            <v>SHIRLY   SIMANCAS QUESADA</v>
          </cell>
        </row>
        <row r="16">
          <cell r="F16">
            <v>44926</v>
          </cell>
        </row>
        <row r="237">
          <cell r="F237">
            <v>45056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4673AD0-FCBA-4004-8036-00F3F40FDA75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D4673AD0-FCBA-4004-8036-00F3F40FDA75}" id="{CAEC5E34-CCF1-4F3C-856A-B5EA3FB7D37E}">
    <text>SUAMTORIA DE GIRO DIRECTO Y ESFUERZO PROPIO</text>
  </threadedComment>
  <threadedComment ref="K8" dT="2020-08-04T16:00:44.11" personId="{D4673AD0-FCBA-4004-8036-00F3F40FDA75}" id="{368EB495-C9F1-41F4-80C8-5A106C3A947A}">
    <text>SUMATORIA DE PAGOS (DESCUENTOS ,TESORERIA,EMBARGOS)</text>
  </threadedComment>
  <threadedComment ref="R8" dT="2020-08-04T15:59:07.94" personId="{D4673AD0-FCBA-4004-8036-00F3F40FDA75}" id="{C9856FA1-19BB-46AE-B777-C57CF4BA93A7}">
    <text>SUMATORIA DE VALORES (PRESCRITAS SALDO DE FACTURAS DE CONTRATO LIQUIDADOS Y OTROS CONCEPTOS (N/A NO RADICADAS)</text>
  </threadedComment>
  <threadedComment ref="X8" dT="2020-08-04T15:55:33.73" personId="{D4673AD0-FCBA-4004-8036-00F3F40FDA75}" id="{47FE1218-C3DB-419A-B8B6-90FE7AAEEABF}">
    <text>SUMATORIA DE LOS VALORES DE GLOSAS LEGALIZADAS Y GLOSAS POR CONCILIAR</text>
  </threadedComment>
  <threadedComment ref="AC8" dT="2020-08-04T15:56:24.52" personId="{D4673AD0-FCBA-4004-8036-00F3F40FDA75}" id="{4963DCBA-9C9A-40BB-91DD-061A1E0EBD04}">
    <text>VALRO INDIVIDUAL DE LA GLOSAS LEGALIZADA</text>
  </threadedComment>
  <threadedComment ref="AE8" dT="2020-08-04T15:56:04.49" personId="{D4673AD0-FCBA-4004-8036-00F3F40FDA75}" id="{E08A6A4C-4AEE-4FC2-9756-FCFD13C8F6CE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FED60-8EE6-4C90-9F65-68FB868277FE}">
  <dimension ref="A1:AK187"/>
  <sheetViews>
    <sheetView zoomScale="115" zoomScaleNormal="115" workbookViewId="0">
      <selection activeCell="G12" sqref="G12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CAMI SAS</v>
      </c>
    </row>
    <row r="4" spans="1:37" x14ac:dyDescent="0.25">
      <c r="A4" s="1" t="s">
        <v>4</v>
      </c>
      <c r="E4" s="4">
        <f>+'[1]ACTA ANA'!F16</f>
        <v>44926</v>
      </c>
    </row>
    <row r="5" spans="1:37" x14ac:dyDescent="0.25">
      <c r="A5" s="1" t="s">
        <v>5</v>
      </c>
      <c r="E5" s="4">
        <f>+'[1]ACTA ANA'!F237</f>
        <v>45056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f>+[1]DEPURADO!A3</f>
        <v>12741</v>
      </c>
      <c r="D9" s="23">
        <f>+[1]DEPURADO!B3</f>
        <v>12741</v>
      </c>
      <c r="E9" s="25">
        <f>+[1]DEPURADO!C3</f>
        <v>41641</v>
      </c>
      <c r="F9" s="26">
        <f>+IF([1]DEPURADO!D3&gt;1,[1]DEPURADO!D3," ")</f>
        <v>41641</v>
      </c>
      <c r="G9" s="27">
        <f>[1]DEPURADO!F3</f>
        <v>112800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112800</v>
      </c>
      <c r="L9" s="28">
        <v>0</v>
      </c>
      <c r="M9" s="28">
        <v>0</v>
      </c>
      <c r="N9" s="28">
        <f>+SUM(J9:M9)</f>
        <v>112800</v>
      </c>
      <c r="O9" s="28">
        <f>+G9-I9-N9</f>
        <v>0</v>
      </c>
      <c r="P9" s="24">
        <f>IF([1]DEPURADO!H3&gt;1,0,[1]DEPURADO!B3)</f>
        <v>12741</v>
      </c>
      <c r="Q9" s="30">
        <f>+IF(P9&gt;0,G9,0)</f>
        <v>112800</v>
      </c>
      <c r="R9" s="31">
        <f>IF(P9=0,G9,0)</f>
        <v>0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CANCELADA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>
        <f>+[1]DEPURADO!A4</f>
        <v>12937</v>
      </c>
      <c r="D10" s="23">
        <f>+[1]DEPURADO!B4</f>
        <v>12937</v>
      </c>
      <c r="E10" s="25">
        <f>+[1]DEPURADO!C4</f>
        <v>41672</v>
      </c>
      <c r="F10" s="26">
        <f>+IF([1]DEPURADO!D4&gt;1,[1]DEPURADO!D4," ")</f>
        <v>41672</v>
      </c>
      <c r="G10" s="27">
        <f>[1]DEPURADO!F4</f>
        <v>620400</v>
      </c>
      <c r="H10" s="28">
        <v>0</v>
      </c>
      <c r="I10" s="28">
        <f>+[1]DEPURADO!M4+[1]DEPURADO!N4</f>
        <v>0</v>
      </c>
      <c r="J10" s="28">
        <f>+[1]DEPURADO!R4</f>
        <v>0</v>
      </c>
      <c r="K10" s="29">
        <f>+[1]DEPURADO!P4+[1]DEPURADO!Q4</f>
        <v>620400</v>
      </c>
      <c r="L10" s="28">
        <v>0</v>
      </c>
      <c r="M10" s="28">
        <v>0</v>
      </c>
      <c r="N10" s="28">
        <f>+SUM(J10:M10)</f>
        <v>620400</v>
      </c>
      <c r="O10" s="28">
        <f>+G10-I10-N10</f>
        <v>0</v>
      </c>
      <c r="P10" s="24">
        <f>IF([1]DEPURADO!H4&gt;1,0,[1]DEPURADO!B4)</f>
        <v>12937</v>
      </c>
      <c r="Q10" s="30">
        <f>+IF(P10&gt;0,G10,0)</f>
        <v>620400</v>
      </c>
      <c r="R10" s="31">
        <f>IF(P10=0,G10,0)</f>
        <v>0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CANCELADA</v>
      </c>
      <c r="AJ10" s="32"/>
      <c r="AK10" s="33"/>
    </row>
    <row r="11" spans="1:37" s="34" customFormat="1" x14ac:dyDescent="0.25">
      <c r="A11" s="23">
        <f t="shared" ref="A11:A74" si="0">+A10+1</f>
        <v>3</v>
      </c>
      <c r="B11" s="24" t="s">
        <v>44</v>
      </c>
      <c r="C11" s="23">
        <f>+[1]DEPURADO!A5</f>
        <v>12925</v>
      </c>
      <c r="D11" s="23">
        <f>+[1]DEPURADO!B5</f>
        <v>12925</v>
      </c>
      <c r="E11" s="25">
        <f>+[1]DEPURADO!C5</f>
        <v>41672</v>
      </c>
      <c r="F11" s="26">
        <f>+IF([1]DEPURADO!D5&gt;1,[1]DEPURADO!D5," ")</f>
        <v>41672</v>
      </c>
      <c r="G11" s="27">
        <f>[1]DEPURADO!F5</f>
        <v>94400</v>
      </c>
      <c r="H11" s="28">
        <v>0</v>
      </c>
      <c r="I11" s="28">
        <f>+[1]DEPURADO!M5+[1]DEPURADO!N5</f>
        <v>0</v>
      </c>
      <c r="J11" s="28">
        <f>+[1]DEPURADO!R5</f>
        <v>0</v>
      </c>
      <c r="K11" s="29">
        <f>+[1]DEPURADO!P5+[1]DEPURADO!Q5</f>
        <v>94400</v>
      </c>
      <c r="L11" s="28">
        <v>0</v>
      </c>
      <c r="M11" s="28">
        <v>0</v>
      </c>
      <c r="N11" s="28">
        <f>+SUM(J11:M11)</f>
        <v>94400</v>
      </c>
      <c r="O11" s="28">
        <f>+G11-I11-N11</f>
        <v>0</v>
      </c>
      <c r="P11" s="24">
        <f>IF([1]DEPURADO!H5&gt;1,0,[1]DEPURADO!B5)</f>
        <v>12925</v>
      </c>
      <c r="Q11" s="30">
        <f>+IF(P11&gt;0,G11,0)</f>
        <v>94400</v>
      </c>
      <c r="R11" s="31">
        <f>IF(P11=0,G11,0)</f>
        <v>0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>+G11-I11-N11-R11-Z11-AC11-AE11-S11-U11</f>
        <v>0</v>
      </c>
      <c r="AH11" s="30">
        <v>0</v>
      </c>
      <c r="AI11" s="30" t="str">
        <f>+[1]DEPURADO!G5</f>
        <v>CANCELADA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>
        <f>+[1]DEPURADO!A6</f>
        <v>13180</v>
      </c>
      <c r="D12" s="23">
        <f>+[1]DEPURADO!B6</f>
        <v>13180</v>
      </c>
      <c r="E12" s="25">
        <f>+[1]DEPURADO!C6</f>
        <v>41716</v>
      </c>
      <c r="F12" s="26">
        <f>+IF([1]DEPURADO!D6&gt;1,[1]DEPURADO!D6," ")</f>
        <v>41716</v>
      </c>
      <c r="G12" s="27">
        <f>[1]DEPURADO!F6</f>
        <v>582127</v>
      </c>
      <c r="H12" s="28">
        <v>0</v>
      </c>
      <c r="I12" s="28">
        <f>+[1]DEPURADO!M6+[1]DEPURADO!N6</f>
        <v>0</v>
      </c>
      <c r="J12" s="28">
        <f>+[1]DEPURADO!R6</f>
        <v>0</v>
      </c>
      <c r="K12" s="29">
        <f>+[1]DEPURADO!P6+[1]DEPURADO!Q6</f>
        <v>582127</v>
      </c>
      <c r="L12" s="28">
        <v>0</v>
      </c>
      <c r="M12" s="28">
        <v>0</v>
      </c>
      <c r="N12" s="28">
        <f>+SUM(J12:M12)</f>
        <v>582127</v>
      </c>
      <c r="O12" s="28">
        <f>+G12-I12-N12</f>
        <v>0</v>
      </c>
      <c r="P12" s="24">
        <f>IF([1]DEPURADO!H6&gt;1,0,[1]DEPURADO!B6)</f>
        <v>13180</v>
      </c>
      <c r="Q12" s="30">
        <f>+IF(P12&gt;0,G12,0)</f>
        <v>582127</v>
      </c>
      <c r="R12" s="31">
        <f>IF(P12=0,G12,0)</f>
        <v>0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>+X12-AE12+IF(X12-AE12&lt;-1,-X12+AE12,0)</f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>+G12-I12-N12-R12-Z12-AC12-AE12-S12-U12</f>
        <v>0</v>
      </c>
      <c r="AH12" s="30">
        <v>0</v>
      </c>
      <c r="AI12" s="30" t="str">
        <f>+[1]DEPURADO!G6</f>
        <v>CANCELADA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>
        <f>+[1]DEPURADO!A7</f>
        <v>13330</v>
      </c>
      <c r="D13" s="23">
        <f>+[1]DEPURADO!B7</f>
        <v>13330</v>
      </c>
      <c r="E13" s="25">
        <f>+[1]DEPURADO!C7</f>
        <v>41737</v>
      </c>
      <c r="F13" s="26">
        <f>+IF([1]DEPURADO!D7&gt;1,[1]DEPURADO!D7," ")</f>
        <v>41737</v>
      </c>
      <c r="G13" s="27">
        <f>[1]DEPURADO!F7</f>
        <v>104536</v>
      </c>
      <c r="H13" s="28">
        <v>0</v>
      </c>
      <c r="I13" s="28">
        <f>+[1]DEPURADO!M7+[1]DEPURADO!N7</f>
        <v>0</v>
      </c>
      <c r="J13" s="28">
        <f>+[1]DEPURADO!R7</f>
        <v>0</v>
      </c>
      <c r="K13" s="29">
        <f>+[1]DEPURADO!P7+[1]DEPURADO!Q7</f>
        <v>104536</v>
      </c>
      <c r="L13" s="28">
        <v>0</v>
      </c>
      <c r="M13" s="28">
        <v>0</v>
      </c>
      <c r="N13" s="28">
        <f t="shared" ref="N13:N76" si="1">+SUM(J13:M13)</f>
        <v>104536</v>
      </c>
      <c r="O13" s="28">
        <f t="shared" ref="O13:O76" si="2">+G13-I13-N13</f>
        <v>0</v>
      </c>
      <c r="P13" s="24">
        <f>IF([1]DEPURADO!H7&gt;1,0,[1]DEPURADO!B7)</f>
        <v>13330</v>
      </c>
      <c r="Q13" s="30">
        <f t="shared" ref="Q13:Q76" si="3">+IF(P13&gt;0,G13,0)</f>
        <v>104536</v>
      </c>
      <c r="R13" s="31">
        <f t="shared" ref="R13:R76" si="4">IF(P13=0,G13,0)</f>
        <v>0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ref="Z13:Z76" si="5">+X13-AE13+IF(X13-AE13&lt;-1,-X13+AE13,0)</f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ref="AG13:AG76" si="6">+G13-I13-N13-R13-Z13-AC13-AE13-S13-U13</f>
        <v>0</v>
      </c>
      <c r="AH13" s="30">
        <v>0</v>
      </c>
      <c r="AI13" s="30" t="str">
        <f>+[1]DEPURADO!G7</f>
        <v>CANCELADA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>
        <f>+[1]DEPURADO!A8</f>
        <v>13356</v>
      </c>
      <c r="D14" s="23">
        <f>+[1]DEPURADO!B8</f>
        <v>13356</v>
      </c>
      <c r="E14" s="25">
        <f>+[1]DEPURADO!C8</f>
        <v>41746</v>
      </c>
      <c r="F14" s="26">
        <f>+IF([1]DEPURADO!D8&gt;1,[1]DEPURADO!D8," ")</f>
        <v>41746</v>
      </c>
      <c r="G14" s="27">
        <f>[1]DEPURADO!F8</f>
        <v>145727</v>
      </c>
      <c r="H14" s="28">
        <v>0</v>
      </c>
      <c r="I14" s="28">
        <f>+[1]DEPURADO!M8+[1]DEPURADO!N8</f>
        <v>0</v>
      </c>
      <c r="J14" s="28">
        <f>+[1]DEPURADO!R8</f>
        <v>0</v>
      </c>
      <c r="K14" s="29">
        <f>+[1]DEPURADO!P8+[1]DEPURADO!Q8</f>
        <v>145727</v>
      </c>
      <c r="L14" s="28">
        <v>0</v>
      </c>
      <c r="M14" s="28">
        <v>0</v>
      </c>
      <c r="N14" s="28">
        <f t="shared" si="1"/>
        <v>145727</v>
      </c>
      <c r="O14" s="28">
        <f t="shared" si="2"/>
        <v>0</v>
      </c>
      <c r="P14" s="24">
        <f>IF([1]DEPURADO!H8&gt;1,0,[1]DEPURADO!B8)</f>
        <v>13356</v>
      </c>
      <c r="Q14" s="30">
        <f t="shared" si="3"/>
        <v>145727</v>
      </c>
      <c r="R14" s="31">
        <f t="shared" si="4"/>
        <v>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CANCELADA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>
        <f>+[1]DEPURADO!A9</f>
        <v>13397</v>
      </c>
      <c r="D15" s="23">
        <f>+[1]DEPURADO!B9</f>
        <v>13397</v>
      </c>
      <c r="E15" s="25">
        <f>+[1]DEPURADO!C9</f>
        <v>41758</v>
      </c>
      <c r="F15" s="26">
        <f>+IF([1]DEPURADO!D9&gt;1,[1]DEPURADO!D9," ")</f>
        <v>41758</v>
      </c>
      <c r="G15" s="27">
        <f>[1]DEPURADO!F9</f>
        <v>658241</v>
      </c>
      <c r="H15" s="28">
        <v>0</v>
      </c>
      <c r="I15" s="28">
        <f>+[1]DEPURADO!M9+[1]DEPURADO!N9</f>
        <v>0</v>
      </c>
      <c r="J15" s="28">
        <f>+[1]DEPURADO!R9</f>
        <v>0</v>
      </c>
      <c r="K15" s="29">
        <f>+[1]DEPURADO!P9+[1]DEPURADO!Q9</f>
        <v>0</v>
      </c>
      <c r="L15" s="28">
        <v>0</v>
      </c>
      <c r="M15" s="28">
        <v>0</v>
      </c>
      <c r="N15" s="28">
        <f t="shared" si="1"/>
        <v>0</v>
      </c>
      <c r="O15" s="28">
        <f t="shared" si="2"/>
        <v>658241</v>
      </c>
      <c r="P15" s="24">
        <f>IF([1]DEPURADO!H9&gt;1,0,[1]DEPURADO!B9)</f>
        <v>0</v>
      </c>
      <c r="Q15" s="30">
        <f t="shared" si="3"/>
        <v>0</v>
      </c>
      <c r="R15" s="31">
        <f t="shared" si="4"/>
        <v>658241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NO RADICADA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44</v>
      </c>
      <c r="C16" s="23">
        <f>+[1]DEPURADO!A10</f>
        <v>13303</v>
      </c>
      <c r="D16" s="23">
        <f>+[1]DEPURADO!B10</f>
        <v>13303</v>
      </c>
      <c r="E16" s="25">
        <f>+[1]DEPURADO!C10</f>
        <v>41732</v>
      </c>
      <c r="F16" s="26">
        <f>+IF([1]DEPURADO!D10&gt;1,[1]DEPURADO!D10," ")</f>
        <v>41732</v>
      </c>
      <c r="G16" s="27">
        <f>[1]DEPURADO!F10</f>
        <v>70327</v>
      </c>
      <c r="H16" s="28">
        <v>0</v>
      </c>
      <c r="I16" s="28">
        <f>+[1]DEPURADO!M10+[1]DEPURADO!N10</f>
        <v>0</v>
      </c>
      <c r="J16" s="28">
        <f>+[1]DEPURADO!R10</f>
        <v>0</v>
      </c>
      <c r="K16" s="29">
        <f>+[1]DEPURADO!P10+[1]DEPURADO!Q10</f>
        <v>0</v>
      </c>
      <c r="L16" s="28">
        <v>0</v>
      </c>
      <c r="M16" s="28">
        <v>0</v>
      </c>
      <c r="N16" s="28">
        <f t="shared" si="1"/>
        <v>0</v>
      </c>
      <c r="O16" s="28">
        <f t="shared" si="2"/>
        <v>70327</v>
      </c>
      <c r="P16" s="24">
        <f>IF([1]DEPURADO!H10&gt;1,0,[1]DEPURADO!B10)</f>
        <v>0</v>
      </c>
      <c r="Q16" s="30">
        <f t="shared" si="3"/>
        <v>0</v>
      </c>
      <c r="R16" s="31">
        <f t="shared" si="4"/>
        <v>70327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0</v>
      </c>
      <c r="Y16" s="23" t="s">
        <v>45</v>
      </c>
      <c r="Z16" s="31">
        <f t="shared" si="5"/>
        <v>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6"/>
        <v>0</v>
      </c>
      <c r="AH16" s="30">
        <v>0</v>
      </c>
      <c r="AI16" s="30" t="str">
        <f>+[1]DEPURADO!G10</f>
        <v>NO RADICADA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44</v>
      </c>
      <c r="C17" s="23">
        <f>+[1]DEPURADO!A11</f>
        <v>13396</v>
      </c>
      <c r="D17" s="23">
        <f>+[1]DEPURADO!B11</f>
        <v>13396</v>
      </c>
      <c r="E17" s="25">
        <f>+[1]DEPURADO!C11</f>
        <v>41758</v>
      </c>
      <c r="F17" s="26">
        <f>+IF([1]DEPURADO!D11&gt;1,[1]DEPURADO!D11," ")</f>
        <v>41758</v>
      </c>
      <c r="G17" s="27">
        <f>[1]DEPURADO!F11</f>
        <v>84000</v>
      </c>
      <c r="H17" s="28">
        <v>0</v>
      </c>
      <c r="I17" s="28">
        <f>+[1]DEPURADO!M11+[1]DEPURADO!N11</f>
        <v>0</v>
      </c>
      <c r="J17" s="28">
        <f>+[1]DEPURADO!R11</f>
        <v>0</v>
      </c>
      <c r="K17" s="29">
        <f>+[1]DEPURADO!P11+[1]DEPURADO!Q11</f>
        <v>0</v>
      </c>
      <c r="L17" s="28">
        <v>0</v>
      </c>
      <c r="M17" s="28">
        <v>0</v>
      </c>
      <c r="N17" s="28">
        <f t="shared" si="1"/>
        <v>0</v>
      </c>
      <c r="O17" s="28">
        <f t="shared" si="2"/>
        <v>84000</v>
      </c>
      <c r="P17" s="24">
        <f>IF([1]DEPURADO!H11&gt;1,0,[1]DEPURADO!B11)</f>
        <v>0</v>
      </c>
      <c r="Q17" s="30">
        <f t="shared" si="3"/>
        <v>0</v>
      </c>
      <c r="R17" s="31">
        <f t="shared" si="4"/>
        <v>84000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5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NO RADICADA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44</v>
      </c>
      <c r="C18" s="23">
        <f>+[1]DEPURADO!A12</f>
        <v>13334</v>
      </c>
      <c r="D18" s="23">
        <f>+[1]DEPURADO!B12</f>
        <v>13334</v>
      </c>
      <c r="E18" s="25">
        <f>+[1]DEPURADO!C12</f>
        <v>41740</v>
      </c>
      <c r="F18" s="26">
        <f>+IF([1]DEPURADO!D12&gt;1,[1]DEPURADO!D12," ")</f>
        <v>41740</v>
      </c>
      <c r="G18" s="27">
        <f>[1]DEPURADO!F12</f>
        <v>927227</v>
      </c>
      <c r="H18" s="28">
        <v>0</v>
      </c>
      <c r="I18" s="28">
        <f>+[1]DEPURADO!M12+[1]DEPURADO!N12</f>
        <v>3000</v>
      </c>
      <c r="J18" s="28">
        <f>+[1]DEPURADO!R12</f>
        <v>0</v>
      </c>
      <c r="K18" s="29">
        <f>+[1]DEPURADO!P12+[1]DEPURADO!Q12</f>
        <v>924227</v>
      </c>
      <c r="L18" s="28">
        <v>0</v>
      </c>
      <c r="M18" s="28">
        <v>0</v>
      </c>
      <c r="N18" s="28">
        <f t="shared" si="1"/>
        <v>924227</v>
      </c>
      <c r="O18" s="28">
        <f t="shared" si="2"/>
        <v>0</v>
      </c>
      <c r="P18" s="24">
        <f>IF([1]DEPURADO!H12&gt;1,0,[1]DEPURADO!B12)</f>
        <v>13334</v>
      </c>
      <c r="Q18" s="30">
        <f t="shared" si="3"/>
        <v>927227</v>
      </c>
      <c r="R18" s="31">
        <f t="shared" si="4"/>
        <v>0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5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MAYOR VALOR COBRADO Y CANCELADA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44</v>
      </c>
      <c r="C19" s="23">
        <f>+[1]DEPURADO!A13</f>
        <v>13395</v>
      </c>
      <c r="D19" s="23">
        <f>+[1]DEPURADO!B13</f>
        <v>13395</v>
      </c>
      <c r="E19" s="25">
        <f>+[1]DEPURADO!C13</f>
        <v>41758</v>
      </c>
      <c r="F19" s="26">
        <f>+IF([1]DEPURADO!D13&gt;1,[1]DEPURADO!D13," ")</f>
        <v>41758</v>
      </c>
      <c r="G19" s="27">
        <f>[1]DEPURADO!F13</f>
        <v>98327</v>
      </c>
      <c r="H19" s="28">
        <v>0</v>
      </c>
      <c r="I19" s="28">
        <f>+[1]DEPURADO!M13+[1]DEPURADO!N13</f>
        <v>0</v>
      </c>
      <c r="J19" s="28">
        <f>+[1]DEPURADO!R13</f>
        <v>0</v>
      </c>
      <c r="K19" s="29">
        <f>+[1]DEPURADO!P13+[1]DEPURADO!Q13</f>
        <v>98327</v>
      </c>
      <c r="L19" s="28">
        <v>0</v>
      </c>
      <c r="M19" s="28">
        <v>0</v>
      </c>
      <c r="N19" s="28">
        <f t="shared" si="1"/>
        <v>98327</v>
      </c>
      <c r="O19" s="28">
        <f t="shared" si="2"/>
        <v>0</v>
      </c>
      <c r="P19" s="24">
        <f>IF([1]DEPURADO!H13&gt;1,0,[1]DEPURADO!B13)</f>
        <v>13395</v>
      </c>
      <c r="Q19" s="30">
        <f t="shared" si="3"/>
        <v>98327</v>
      </c>
      <c r="R19" s="31">
        <f t="shared" si="4"/>
        <v>0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CANCELADA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44</v>
      </c>
      <c r="C20" s="23">
        <f>+[1]DEPURADO!A14</f>
        <v>13486</v>
      </c>
      <c r="D20" s="23">
        <f>+[1]DEPURADO!B14</f>
        <v>13486</v>
      </c>
      <c r="E20" s="25">
        <f>+[1]DEPURADO!C14</f>
        <v>41778</v>
      </c>
      <c r="F20" s="26">
        <f>+IF([1]DEPURADO!D14&gt;1,[1]DEPURADO!D14," ")</f>
        <v>41778</v>
      </c>
      <c r="G20" s="27">
        <f>[1]DEPURADO!F14</f>
        <v>155800</v>
      </c>
      <c r="H20" s="28">
        <v>0</v>
      </c>
      <c r="I20" s="28">
        <f>+[1]DEPURADO!M14+[1]DEPURADO!N14</f>
        <v>0</v>
      </c>
      <c r="J20" s="28">
        <f>+[1]DEPURADO!R14</f>
        <v>0</v>
      </c>
      <c r="K20" s="29">
        <f>+[1]DEPURADO!P14+[1]DEPURADO!Q14</f>
        <v>155800</v>
      </c>
      <c r="L20" s="28">
        <v>0</v>
      </c>
      <c r="M20" s="28">
        <v>0</v>
      </c>
      <c r="N20" s="28">
        <f t="shared" si="1"/>
        <v>155800</v>
      </c>
      <c r="O20" s="28">
        <f t="shared" si="2"/>
        <v>0</v>
      </c>
      <c r="P20" s="24">
        <f>IF([1]DEPURADO!H14&gt;1,0,[1]DEPURADO!B14)</f>
        <v>13486</v>
      </c>
      <c r="Q20" s="30">
        <f t="shared" si="3"/>
        <v>155800</v>
      </c>
      <c r="R20" s="31">
        <f t="shared" si="4"/>
        <v>0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5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6"/>
        <v>0</v>
      </c>
      <c r="AH20" s="30">
        <v>0</v>
      </c>
      <c r="AI20" s="30" t="str">
        <f>+[1]DEPURADO!G14</f>
        <v>CANCELADA</v>
      </c>
      <c r="AJ20" s="32"/>
      <c r="AK20" s="33"/>
    </row>
    <row r="21" spans="1:37" s="34" customFormat="1" x14ac:dyDescent="0.25">
      <c r="A21" s="23">
        <f t="shared" si="0"/>
        <v>13</v>
      </c>
      <c r="B21" s="24" t="s">
        <v>44</v>
      </c>
      <c r="C21" s="23">
        <f>+[1]DEPURADO!A15</f>
        <v>14272</v>
      </c>
      <c r="D21" s="23">
        <f>+[1]DEPURADO!B15</f>
        <v>14272</v>
      </c>
      <c r="E21" s="25">
        <f>+[1]DEPURADO!C15</f>
        <v>41899</v>
      </c>
      <c r="F21" s="26">
        <f>+IF([1]DEPURADO!D15&gt;1,[1]DEPURADO!D15," ")</f>
        <v>41899</v>
      </c>
      <c r="G21" s="27">
        <f>[1]DEPURADO!F15</f>
        <v>105957</v>
      </c>
      <c r="H21" s="28">
        <v>0</v>
      </c>
      <c r="I21" s="28">
        <f>+[1]DEPURADO!M15+[1]DEPURADO!N15</f>
        <v>0</v>
      </c>
      <c r="J21" s="28">
        <f>+[1]DEPURADO!R15</f>
        <v>0</v>
      </c>
      <c r="K21" s="29">
        <f>+[1]DEPURADO!P15+[1]DEPURADO!Q15</f>
        <v>105957</v>
      </c>
      <c r="L21" s="28">
        <v>0</v>
      </c>
      <c r="M21" s="28">
        <v>0</v>
      </c>
      <c r="N21" s="28">
        <f t="shared" si="1"/>
        <v>105957</v>
      </c>
      <c r="O21" s="28">
        <f t="shared" si="2"/>
        <v>0</v>
      </c>
      <c r="P21" s="24">
        <f>IF([1]DEPURADO!H15&gt;1,0,[1]DEPURADO!B15)</f>
        <v>14272</v>
      </c>
      <c r="Q21" s="30">
        <f t="shared" si="3"/>
        <v>105957</v>
      </c>
      <c r="R21" s="31">
        <f t="shared" si="4"/>
        <v>0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5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6"/>
        <v>0</v>
      </c>
      <c r="AH21" s="30">
        <v>0</v>
      </c>
      <c r="AI21" s="30" t="str">
        <f>+[1]DEPURADO!G15</f>
        <v>CANCELADA</v>
      </c>
      <c r="AJ21" s="32"/>
      <c r="AK21" s="33"/>
    </row>
    <row r="22" spans="1:37" s="34" customFormat="1" x14ac:dyDescent="0.25">
      <c r="A22" s="23">
        <f t="shared" si="0"/>
        <v>14</v>
      </c>
      <c r="B22" s="24" t="s">
        <v>44</v>
      </c>
      <c r="C22" s="23">
        <f>+[1]DEPURADO!A16</f>
        <v>14168</v>
      </c>
      <c r="D22" s="23">
        <f>+[1]DEPURADO!B16</f>
        <v>14168</v>
      </c>
      <c r="E22" s="25">
        <f>+[1]DEPURADO!C16</f>
        <v>41893</v>
      </c>
      <c r="F22" s="26">
        <f>+IF([1]DEPURADO!D16&gt;1,[1]DEPURADO!D16," ")</f>
        <v>41893</v>
      </c>
      <c r="G22" s="27">
        <f>[1]DEPURADO!F16</f>
        <v>107827</v>
      </c>
      <c r="H22" s="28">
        <v>0</v>
      </c>
      <c r="I22" s="28">
        <f>+[1]DEPURADO!M16+[1]DEPURADO!N16</f>
        <v>0</v>
      </c>
      <c r="J22" s="28">
        <f>+[1]DEPURADO!R16</f>
        <v>0</v>
      </c>
      <c r="K22" s="29">
        <f>+[1]DEPURADO!P16+[1]DEPURADO!Q16</f>
        <v>107827</v>
      </c>
      <c r="L22" s="28">
        <v>0</v>
      </c>
      <c r="M22" s="28">
        <v>0</v>
      </c>
      <c r="N22" s="28">
        <f t="shared" si="1"/>
        <v>107827</v>
      </c>
      <c r="O22" s="28">
        <f t="shared" si="2"/>
        <v>0</v>
      </c>
      <c r="P22" s="24">
        <f>IF([1]DEPURADO!H16&gt;1,0,[1]DEPURADO!B16)</f>
        <v>14168</v>
      </c>
      <c r="Q22" s="30">
        <f t="shared" si="3"/>
        <v>107827</v>
      </c>
      <c r="R22" s="31">
        <f t="shared" si="4"/>
        <v>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5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6"/>
        <v>0</v>
      </c>
      <c r="AH22" s="30">
        <v>0</v>
      </c>
      <c r="AI22" s="30" t="str">
        <f>+[1]DEPURADO!G16</f>
        <v>CANCELADA</v>
      </c>
      <c r="AJ22" s="32"/>
      <c r="AK22" s="33"/>
    </row>
    <row r="23" spans="1:37" s="34" customFormat="1" x14ac:dyDescent="0.25">
      <c r="A23" s="23">
        <f t="shared" si="0"/>
        <v>15</v>
      </c>
      <c r="B23" s="24" t="s">
        <v>44</v>
      </c>
      <c r="C23" s="23">
        <f>+[1]DEPURADO!A17</f>
        <v>15446</v>
      </c>
      <c r="D23" s="23">
        <f>+[1]DEPURADO!B17</f>
        <v>15446</v>
      </c>
      <c r="E23" s="25">
        <f>+[1]DEPURADO!C17</f>
        <v>42069</v>
      </c>
      <c r="F23" s="26">
        <f>+IF([1]DEPURADO!D17&gt;1,[1]DEPURADO!D17," ")</f>
        <v>42069</v>
      </c>
      <c r="G23" s="27">
        <f>[1]DEPURADO!F17</f>
        <v>805450</v>
      </c>
      <c r="H23" s="28">
        <v>0</v>
      </c>
      <c r="I23" s="28">
        <f>+[1]DEPURADO!M17+[1]DEPURADO!N17</f>
        <v>0</v>
      </c>
      <c r="J23" s="28">
        <f>+[1]DEPURADO!R17</f>
        <v>0</v>
      </c>
      <c r="K23" s="29">
        <f>+[1]DEPURADO!P17+[1]DEPURADO!Q17</f>
        <v>805450</v>
      </c>
      <c r="L23" s="28">
        <v>0</v>
      </c>
      <c r="M23" s="28">
        <v>0</v>
      </c>
      <c r="N23" s="28">
        <f t="shared" si="1"/>
        <v>805450</v>
      </c>
      <c r="O23" s="28">
        <f t="shared" si="2"/>
        <v>0</v>
      </c>
      <c r="P23" s="24">
        <f>IF([1]DEPURADO!H17&gt;1,0,[1]DEPURADO!B17)</f>
        <v>15446</v>
      </c>
      <c r="Q23" s="30">
        <f t="shared" si="3"/>
        <v>805450</v>
      </c>
      <c r="R23" s="31">
        <f t="shared" si="4"/>
        <v>0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5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6"/>
        <v>0</v>
      </c>
      <c r="AH23" s="30">
        <v>0</v>
      </c>
      <c r="AI23" s="30" t="str">
        <f>+[1]DEPURADO!G17</f>
        <v>CANCELADA</v>
      </c>
      <c r="AJ23" s="32"/>
      <c r="AK23" s="33"/>
    </row>
    <row r="24" spans="1:37" s="34" customFormat="1" x14ac:dyDescent="0.25">
      <c r="A24" s="23">
        <f t="shared" si="0"/>
        <v>16</v>
      </c>
      <c r="B24" s="24" t="s">
        <v>44</v>
      </c>
      <c r="C24" s="23">
        <f>+[1]DEPURADO!A18</f>
        <v>15653</v>
      </c>
      <c r="D24" s="23">
        <f>+[1]DEPURADO!B18</f>
        <v>15653</v>
      </c>
      <c r="E24" s="25">
        <f>+[1]DEPURADO!C18</f>
        <v>42100</v>
      </c>
      <c r="F24" s="26">
        <f>+IF([1]DEPURADO!D18&gt;1,[1]DEPURADO!D18," ")</f>
        <v>42100</v>
      </c>
      <c r="G24" s="27">
        <f>[1]DEPURADO!F18</f>
        <v>101050</v>
      </c>
      <c r="H24" s="28">
        <v>0</v>
      </c>
      <c r="I24" s="28">
        <f>+[1]DEPURADO!M18+[1]DEPURADO!N18</f>
        <v>0</v>
      </c>
      <c r="J24" s="28">
        <f>+[1]DEPURADO!R18</f>
        <v>0</v>
      </c>
      <c r="K24" s="29">
        <f>+[1]DEPURADO!P18+[1]DEPURADO!Q18</f>
        <v>86150</v>
      </c>
      <c r="L24" s="28">
        <v>0</v>
      </c>
      <c r="M24" s="28">
        <v>0</v>
      </c>
      <c r="N24" s="28">
        <f t="shared" si="1"/>
        <v>86150</v>
      </c>
      <c r="O24" s="28">
        <f t="shared" si="2"/>
        <v>14900</v>
      </c>
      <c r="P24" s="24">
        <f>IF([1]DEPURADO!H18&gt;1,0,[1]DEPURADO!B18)</f>
        <v>15653</v>
      </c>
      <c r="Q24" s="30">
        <f t="shared" si="3"/>
        <v>101050</v>
      </c>
      <c r="R24" s="31">
        <f t="shared" si="4"/>
        <v>0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14900</v>
      </c>
      <c r="Y24" s="23" t="s">
        <v>45</v>
      </c>
      <c r="Z24" s="31">
        <f t="shared" si="5"/>
        <v>14900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6"/>
        <v>0</v>
      </c>
      <c r="AH24" s="30">
        <v>0</v>
      </c>
      <c r="AI24" s="30" t="str">
        <f>+[1]DEPURADO!G18</f>
        <v>GLOSA LEGALIZADA Y CANCELADA</v>
      </c>
      <c r="AJ24" s="32"/>
      <c r="AK24" s="33"/>
    </row>
    <row r="25" spans="1:37" s="34" customFormat="1" x14ac:dyDescent="0.25">
      <c r="A25" s="23">
        <f t="shared" si="0"/>
        <v>17</v>
      </c>
      <c r="B25" s="24" t="s">
        <v>44</v>
      </c>
      <c r="C25" s="23">
        <f>+[1]DEPURADO!A19</f>
        <v>15682</v>
      </c>
      <c r="D25" s="23">
        <f>+[1]DEPURADO!B19</f>
        <v>15682</v>
      </c>
      <c r="E25" s="25">
        <f>+[1]DEPURADO!C19</f>
        <v>42111</v>
      </c>
      <c r="F25" s="26">
        <f>+IF([1]DEPURADO!D19&gt;1,[1]DEPURADO!D19," ")</f>
        <v>42111</v>
      </c>
      <c r="G25" s="27">
        <f>[1]DEPURADO!F19</f>
        <v>148050</v>
      </c>
      <c r="H25" s="28">
        <v>0</v>
      </c>
      <c r="I25" s="28">
        <f>+[1]DEPURADO!M19+[1]DEPURADO!N19</f>
        <v>0</v>
      </c>
      <c r="J25" s="28">
        <f>+[1]DEPURADO!R19</f>
        <v>0</v>
      </c>
      <c r="K25" s="29">
        <f>+[1]DEPURADO!P19+[1]DEPURADO!Q19</f>
        <v>140750</v>
      </c>
      <c r="L25" s="28">
        <v>0</v>
      </c>
      <c r="M25" s="28">
        <v>0</v>
      </c>
      <c r="N25" s="28">
        <f t="shared" si="1"/>
        <v>140750</v>
      </c>
      <c r="O25" s="28">
        <f t="shared" si="2"/>
        <v>7300</v>
      </c>
      <c r="P25" s="24">
        <f>IF([1]DEPURADO!H19&gt;1,0,[1]DEPURADO!B19)</f>
        <v>15682</v>
      </c>
      <c r="Q25" s="30">
        <f t="shared" si="3"/>
        <v>148050</v>
      </c>
      <c r="R25" s="31">
        <f t="shared" si="4"/>
        <v>0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7300</v>
      </c>
      <c r="Y25" s="23" t="s">
        <v>45</v>
      </c>
      <c r="Z25" s="31">
        <f t="shared" si="5"/>
        <v>7300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6"/>
        <v>0</v>
      </c>
      <c r="AH25" s="30">
        <v>0</v>
      </c>
      <c r="AI25" s="30" t="str">
        <f>+[1]DEPURADO!G19</f>
        <v>GLOSA LEGALIZADA Y CANCELADA</v>
      </c>
      <c r="AJ25" s="32"/>
      <c r="AK25" s="33"/>
    </row>
    <row r="26" spans="1:37" s="34" customFormat="1" x14ac:dyDescent="0.25">
      <c r="A26" s="23">
        <f t="shared" si="0"/>
        <v>18</v>
      </c>
      <c r="B26" s="24" t="s">
        <v>44</v>
      </c>
      <c r="C26" s="23">
        <f>+[1]DEPURADO!A20</f>
        <v>15681</v>
      </c>
      <c r="D26" s="23">
        <f>+[1]DEPURADO!B20</f>
        <v>15681</v>
      </c>
      <c r="E26" s="25">
        <f>+[1]DEPURADO!C20</f>
        <v>42107</v>
      </c>
      <c r="F26" s="26">
        <f>+IF([1]DEPURADO!D20&gt;1,[1]DEPURADO!D20," ")</f>
        <v>42107</v>
      </c>
      <c r="G26" s="27">
        <f>[1]DEPURADO!F20</f>
        <v>156100</v>
      </c>
      <c r="H26" s="28">
        <v>0</v>
      </c>
      <c r="I26" s="28">
        <f>+[1]DEPURADO!M20+[1]DEPURADO!N20</f>
        <v>0</v>
      </c>
      <c r="J26" s="28">
        <f>+[1]DEPURADO!R20</f>
        <v>0</v>
      </c>
      <c r="K26" s="29">
        <f>+[1]DEPURADO!P20+[1]DEPURADO!Q20</f>
        <v>148800</v>
      </c>
      <c r="L26" s="28">
        <v>0</v>
      </c>
      <c r="M26" s="28">
        <v>0</v>
      </c>
      <c r="N26" s="28">
        <f t="shared" si="1"/>
        <v>148800</v>
      </c>
      <c r="O26" s="28">
        <f t="shared" si="2"/>
        <v>7300</v>
      </c>
      <c r="P26" s="24">
        <f>IF([1]DEPURADO!H20&gt;1,0,[1]DEPURADO!B20)</f>
        <v>15681</v>
      </c>
      <c r="Q26" s="30">
        <f t="shared" si="3"/>
        <v>156100</v>
      </c>
      <c r="R26" s="31">
        <f t="shared" si="4"/>
        <v>0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7300</v>
      </c>
      <c r="Y26" s="23" t="s">
        <v>45</v>
      </c>
      <c r="Z26" s="31">
        <f t="shared" si="5"/>
        <v>7300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6"/>
        <v>0</v>
      </c>
      <c r="AH26" s="30">
        <v>0</v>
      </c>
      <c r="AI26" s="30" t="str">
        <f>+[1]DEPURADO!G20</f>
        <v>GLOSA LEGALIZADA Y CANCELADA</v>
      </c>
      <c r="AJ26" s="32"/>
      <c r="AK26" s="33"/>
    </row>
    <row r="27" spans="1:37" s="34" customFormat="1" x14ac:dyDescent="0.25">
      <c r="A27" s="23">
        <f t="shared" si="0"/>
        <v>19</v>
      </c>
      <c r="B27" s="24" t="s">
        <v>44</v>
      </c>
      <c r="C27" s="23">
        <f>+[1]DEPURADO!A21</f>
        <v>15654</v>
      </c>
      <c r="D27" s="23">
        <f>+[1]DEPURADO!B21</f>
        <v>15654</v>
      </c>
      <c r="E27" s="25">
        <f>+[1]DEPURADO!C21</f>
        <v>42104</v>
      </c>
      <c r="F27" s="26">
        <f>+IF([1]DEPURADO!D21&gt;1,[1]DEPURADO!D21," ")</f>
        <v>42104</v>
      </c>
      <c r="G27" s="27">
        <f>[1]DEPURADO!F21</f>
        <v>226100</v>
      </c>
      <c r="H27" s="28">
        <v>0</v>
      </c>
      <c r="I27" s="28">
        <f>+[1]DEPURADO!M21+[1]DEPURADO!N21</f>
        <v>0</v>
      </c>
      <c r="J27" s="28">
        <f>+[1]DEPURADO!R21</f>
        <v>0</v>
      </c>
      <c r="K27" s="29">
        <f>+[1]DEPURADO!P21+[1]DEPURADO!Q21</f>
        <v>170480</v>
      </c>
      <c r="L27" s="28">
        <v>0</v>
      </c>
      <c r="M27" s="28">
        <v>0</v>
      </c>
      <c r="N27" s="28">
        <f t="shared" si="1"/>
        <v>170480</v>
      </c>
      <c r="O27" s="28">
        <f t="shared" si="2"/>
        <v>55620</v>
      </c>
      <c r="P27" s="24">
        <f>IF([1]DEPURADO!H21&gt;1,0,[1]DEPURADO!B21)</f>
        <v>15654</v>
      </c>
      <c r="Q27" s="30">
        <f t="shared" si="3"/>
        <v>226100</v>
      </c>
      <c r="R27" s="31">
        <f t="shared" si="4"/>
        <v>0</v>
      </c>
      <c r="S27" s="31">
        <f>+[1]DEPURADO!J21</f>
        <v>0</v>
      </c>
      <c r="T27" s="23" t="s">
        <v>45</v>
      </c>
      <c r="U27" s="31">
        <f>+[1]DEPURADO!I21</f>
        <v>0</v>
      </c>
      <c r="V27" s="30"/>
      <c r="W27" s="23" t="s">
        <v>45</v>
      </c>
      <c r="X27" s="31">
        <f>+[1]DEPURADO!K21+[1]DEPURADO!L21</f>
        <v>55620</v>
      </c>
      <c r="Y27" s="23" t="s">
        <v>45</v>
      </c>
      <c r="Z27" s="31">
        <f t="shared" si="5"/>
        <v>55620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6"/>
        <v>0</v>
      </c>
      <c r="AH27" s="30">
        <v>0</v>
      </c>
      <c r="AI27" s="30" t="str">
        <f>+[1]DEPURADO!G21</f>
        <v>GLOSA LEGALIZADA Y CANCELADA</v>
      </c>
      <c r="AJ27" s="32"/>
      <c r="AK27" s="33"/>
    </row>
    <row r="28" spans="1:37" s="34" customFormat="1" x14ac:dyDescent="0.25">
      <c r="A28" s="23">
        <f t="shared" si="0"/>
        <v>20</v>
      </c>
      <c r="B28" s="24" t="s">
        <v>44</v>
      </c>
      <c r="C28" s="23">
        <f>+[1]DEPURADO!A22</f>
        <v>16014</v>
      </c>
      <c r="D28" s="23">
        <f>+[1]DEPURADO!B22</f>
        <v>16014</v>
      </c>
      <c r="E28" s="25">
        <f>+[1]DEPURADO!C22</f>
        <v>42181</v>
      </c>
      <c r="F28" s="26">
        <f>+IF([1]DEPURADO!D22&gt;1,[1]DEPURADO!D22," ")</f>
        <v>42181</v>
      </c>
      <c r="G28" s="27">
        <f>[1]DEPURADO!F22</f>
        <v>147950</v>
      </c>
      <c r="H28" s="28">
        <v>0</v>
      </c>
      <c r="I28" s="28">
        <f>+[1]DEPURADO!M22+[1]DEPURADO!N22</f>
        <v>0</v>
      </c>
      <c r="J28" s="28">
        <f>+[1]DEPURADO!R22</f>
        <v>0</v>
      </c>
      <c r="K28" s="29">
        <f>+[1]DEPURADO!P22+[1]DEPURADO!Q22</f>
        <v>147950</v>
      </c>
      <c r="L28" s="28">
        <v>0</v>
      </c>
      <c r="M28" s="28">
        <v>0</v>
      </c>
      <c r="N28" s="28">
        <f t="shared" si="1"/>
        <v>147950</v>
      </c>
      <c r="O28" s="28">
        <f t="shared" si="2"/>
        <v>0</v>
      </c>
      <c r="P28" s="24">
        <f>IF([1]DEPURADO!H22&gt;1,0,[1]DEPURADO!B22)</f>
        <v>16014</v>
      </c>
      <c r="Q28" s="30">
        <f t="shared" si="3"/>
        <v>147950</v>
      </c>
      <c r="R28" s="31">
        <f t="shared" si="4"/>
        <v>0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0</v>
      </c>
      <c r="Y28" s="23" t="s">
        <v>45</v>
      </c>
      <c r="Z28" s="31">
        <f t="shared" si="5"/>
        <v>0</v>
      </c>
      <c r="AA28" s="31"/>
      <c r="AB28" s="31">
        <v>0</v>
      </c>
      <c r="AC28" s="31">
        <v>0</v>
      </c>
      <c r="AD28" s="30"/>
      <c r="AE28" s="30">
        <f>+[1]DEPURADO!K22</f>
        <v>0</v>
      </c>
      <c r="AF28" s="30">
        <v>0</v>
      </c>
      <c r="AG28" s="30">
        <f t="shared" si="6"/>
        <v>0</v>
      </c>
      <c r="AH28" s="30">
        <v>0</v>
      </c>
      <c r="AI28" s="30" t="str">
        <f>+[1]DEPURADO!G22</f>
        <v>CANCELADA</v>
      </c>
      <c r="AJ28" s="32"/>
      <c r="AK28" s="33"/>
    </row>
    <row r="29" spans="1:37" s="34" customFormat="1" x14ac:dyDescent="0.25">
      <c r="A29" s="23">
        <f t="shared" si="0"/>
        <v>21</v>
      </c>
      <c r="B29" s="24" t="s">
        <v>44</v>
      </c>
      <c r="C29" s="23">
        <f>+[1]DEPURADO!A23</f>
        <v>16063</v>
      </c>
      <c r="D29" s="23">
        <f>+[1]DEPURADO!B23</f>
        <v>16063</v>
      </c>
      <c r="E29" s="25">
        <f>+[1]DEPURADO!C23</f>
        <v>42167</v>
      </c>
      <c r="F29" s="26">
        <f>+IF([1]DEPURADO!D23&gt;1,[1]DEPURADO!D23," ")</f>
        <v>42167</v>
      </c>
      <c r="G29" s="27">
        <f>[1]DEPURADO!F23</f>
        <v>158695</v>
      </c>
      <c r="H29" s="28">
        <v>0</v>
      </c>
      <c r="I29" s="28">
        <f>+[1]DEPURADO!M23+[1]DEPURADO!N23</f>
        <v>0</v>
      </c>
      <c r="J29" s="28">
        <f>+[1]DEPURADO!R23</f>
        <v>0</v>
      </c>
      <c r="K29" s="29">
        <f>+[1]DEPURADO!P23+[1]DEPURADO!Q23</f>
        <v>151395</v>
      </c>
      <c r="L29" s="28">
        <v>0</v>
      </c>
      <c r="M29" s="28">
        <v>0</v>
      </c>
      <c r="N29" s="28">
        <f t="shared" si="1"/>
        <v>151395</v>
      </c>
      <c r="O29" s="28">
        <f t="shared" si="2"/>
        <v>7300</v>
      </c>
      <c r="P29" s="24">
        <f>IF([1]DEPURADO!H23&gt;1,0,[1]DEPURADO!B23)</f>
        <v>16063</v>
      </c>
      <c r="Q29" s="30">
        <f t="shared" si="3"/>
        <v>158695</v>
      </c>
      <c r="R29" s="31">
        <f t="shared" si="4"/>
        <v>0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7300</v>
      </c>
      <c r="Y29" s="23" t="s">
        <v>45</v>
      </c>
      <c r="Z29" s="31">
        <f t="shared" si="5"/>
        <v>7300</v>
      </c>
      <c r="AA29" s="31"/>
      <c r="AB29" s="31">
        <v>0</v>
      </c>
      <c r="AC29" s="31">
        <v>0</v>
      </c>
      <c r="AD29" s="30"/>
      <c r="AE29" s="30">
        <f>+[1]DEPURADO!K23</f>
        <v>0</v>
      </c>
      <c r="AF29" s="30">
        <v>0</v>
      </c>
      <c r="AG29" s="30">
        <f t="shared" si="6"/>
        <v>0</v>
      </c>
      <c r="AH29" s="30">
        <v>0</v>
      </c>
      <c r="AI29" s="30" t="str">
        <f>+[1]DEPURADO!G23</f>
        <v>GLOSA LEGALIZADA Y CANCELADA</v>
      </c>
      <c r="AJ29" s="32"/>
      <c r="AK29" s="33"/>
    </row>
    <row r="30" spans="1:37" s="34" customFormat="1" x14ac:dyDescent="0.25">
      <c r="A30" s="23">
        <f t="shared" si="0"/>
        <v>22</v>
      </c>
      <c r="B30" s="24" t="s">
        <v>44</v>
      </c>
      <c r="C30" s="23">
        <f>+[1]DEPURADO!A24</f>
        <v>15972</v>
      </c>
      <c r="D30" s="23">
        <f>+[1]DEPURADO!B24</f>
        <v>15972</v>
      </c>
      <c r="E30" s="25">
        <f>+[1]DEPURADO!C24</f>
        <v>42175</v>
      </c>
      <c r="F30" s="26">
        <f>+IF([1]DEPURADO!D24&gt;1,[1]DEPURADO!D24," ")</f>
        <v>42175</v>
      </c>
      <c r="G30" s="27">
        <f>[1]DEPURADO!F24</f>
        <v>59540</v>
      </c>
      <c r="H30" s="28">
        <v>0</v>
      </c>
      <c r="I30" s="28">
        <f>+[1]DEPURADO!M24+[1]DEPURADO!N24</f>
        <v>0</v>
      </c>
      <c r="J30" s="28">
        <f>+[1]DEPURADO!R24</f>
        <v>0</v>
      </c>
      <c r="K30" s="29">
        <f>+[1]DEPURADO!P24+[1]DEPURADO!Q24</f>
        <v>59540</v>
      </c>
      <c r="L30" s="28">
        <v>0</v>
      </c>
      <c r="M30" s="28">
        <v>0</v>
      </c>
      <c r="N30" s="28">
        <f t="shared" si="1"/>
        <v>59540</v>
      </c>
      <c r="O30" s="28">
        <f t="shared" si="2"/>
        <v>0</v>
      </c>
      <c r="P30" s="24">
        <f>IF([1]DEPURADO!H24&gt;1,0,[1]DEPURADO!B24)</f>
        <v>15972</v>
      </c>
      <c r="Q30" s="30">
        <f t="shared" si="3"/>
        <v>59540</v>
      </c>
      <c r="R30" s="31">
        <f t="shared" si="4"/>
        <v>0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0</v>
      </c>
      <c r="Y30" s="23" t="s">
        <v>45</v>
      </c>
      <c r="Z30" s="31">
        <f t="shared" si="5"/>
        <v>0</v>
      </c>
      <c r="AA30" s="31"/>
      <c r="AB30" s="31">
        <v>0</v>
      </c>
      <c r="AC30" s="31">
        <v>0</v>
      </c>
      <c r="AD30" s="30"/>
      <c r="AE30" s="30">
        <f>+[1]DEPURADO!K24</f>
        <v>0</v>
      </c>
      <c r="AF30" s="30">
        <v>0</v>
      </c>
      <c r="AG30" s="30">
        <f t="shared" si="6"/>
        <v>0</v>
      </c>
      <c r="AH30" s="30">
        <v>0</v>
      </c>
      <c r="AI30" s="30" t="str">
        <f>+[1]DEPURADO!G24</f>
        <v>CANCELADA</v>
      </c>
      <c r="AJ30" s="32"/>
      <c r="AK30" s="33"/>
    </row>
    <row r="31" spans="1:37" s="34" customFormat="1" x14ac:dyDescent="0.25">
      <c r="A31" s="23">
        <f t="shared" si="0"/>
        <v>23</v>
      </c>
      <c r="B31" s="24" t="s">
        <v>44</v>
      </c>
      <c r="C31" s="23">
        <f>+[1]DEPURADO!A25</f>
        <v>16135</v>
      </c>
      <c r="D31" s="23">
        <f>+[1]DEPURADO!B25</f>
        <v>16135</v>
      </c>
      <c r="E31" s="25">
        <f>+[1]DEPURADO!C25</f>
        <v>42186</v>
      </c>
      <c r="F31" s="26">
        <f>+IF([1]DEPURADO!D25&gt;1,[1]DEPURADO!D25," ")</f>
        <v>42186</v>
      </c>
      <c r="G31" s="27">
        <f>[1]DEPURADO!F25</f>
        <v>147350</v>
      </c>
      <c r="H31" s="28">
        <v>0</v>
      </c>
      <c r="I31" s="28">
        <f>+[1]DEPURADO!M25+[1]DEPURADO!N25</f>
        <v>0</v>
      </c>
      <c r="J31" s="28">
        <f>+[1]DEPURADO!R25</f>
        <v>0</v>
      </c>
      <c r="K31" s="29">
        <f>+[1]DEPURADO!P25+[1]DEPURADO!Q25</f>
        <v>147350</v>
      </c>
      <c r="L31" s="28">
        <v>0</v>
      </c>
      <c r="M31" s="28">
        <v>0</v>
      </c>
      <c r="N31" s="28">
        <f t="shared" si="1"/>
        <v>147350</v>
      </c>
      <c r="O31" s="28">
        <f t="shared" si="2"/>
        <v>0</v>
      </c>
      <c r="P31" s="24">
        <f>IF([1]DEPURADO!H25&gt;1,0,[1]DEPURADO!B25)</f>
        <v>16135</v>
      </c>
      <c r="Q31" s="30">
        <f t="shared" si="3"/>
        <v>147350</v>
      </c>
      <c r="R31" s="31">
        <f t="shared" si="4"/>
        <v>0</v>
      </c>
      <c r="S31" s="31">
        <f>+[1]DEPURADO!J25</f>
        <v>0</v>
      </c>
      <c r="T31" s="23" t="s">
        <v>45</v>
      </c>
      <c r="U31" s="31">
        <f>+[1]DEPURADO!I25</f>
        <v>0</v>
      </c>
      <c r="V31" s="30"/>
      <c r="W31" s="23" t="s">
        <v>45</v>
      </c>
      <c r="X31" s="31">
        <f>+[1]DEPURADO!K25+[1]DEPURADO!L25</f>
        <v>0</v>
      </c>
      <c r="Y31" s="23" t="s">
        <v>45</v>
      </c>
      <c r="Z31" s="31">
        <f t="shared" si="5"/>
        <v>0</v>
      </c>
      <c r="AA31" s="31"/>
      <c r="AB31" s="31">
        <v>0</v>
      </c>
      <c r="AC31" s="31">
        <v>0</v>
      </c>
      <c r="AD31" s="30"/>
      <c r="AE31" s="30">
        <f>+[1]DEPURADO!K25</f>
        <v>0</v>
      </c>
      <c r="AF31" s="30">
        <v>0</v>
      </c>
      <c r="AG31" s="30">
        <f t="shared" si="6"/>
        <v>0</v>
      </c>
      <c r="AH31" s="30">
        <v>0</v>
      </c>
      <c r="AI31" s="30" t="str">
        <f>+[1]DEPURADO!G25</f>
        <v>CANCELADA</v>
      </c>
      <c r="AJ31" s="32"/>
      <c r="AK31" s="33"/>
    </row>
    <row r="32" spans="1:37" s="34" customFormat="1" x14ac:dyDescent="0.25">
      <c r="A32" s="23">
        <f t="shared" si="0"/>
        <v>24</v>
      </c>
      <c r="B32" s="24" t="s">
        <v>44</v>
      </c>
      <c r="C32" s="23">
        <f>+[1]DEPURADO!A26</f>
        <v>16136</v>
      </c>
      <c r="D32" s="23">
        <f>+[1]DEPURADO!B26</f>
        <v>16136</v>
      </c>
      <c r="E32" s="25">
        <f>+[1]DEPURADO!C26</f>
        <v>42202</v>
      </c>
      <c r="F32" s="26">
        <f>+IF([1]DEPURADO!D26&gt;1,[1]DEPURADO!D26," ")</f>
        <v>42202</v>
      </c>
      <c r="G32" s="27">
        <f>[1]DEPURADO!F26</f>
        <v>153940</v>
      </c>
      <c r="H32" s="28">
        <v>0</v>
      </c>
      <c r="I32" s="28">
        <f>+[1]DEPURADO!M26+[1]DEPURADO!N26</f>
        <v>0</v>
      </c>
      <c r="J32" s="28">
        <f>+[1]DEPURADO!R26</f>
        <v>0</v>
      </c>
      <c r="K32" s="29">
        <f>+[1]DEPURADO!P26+[1]DEPURADO!Q26</f>
        <v>153940</v>
      </c>
      <c r="L32" s="28">
        <v>0</v>
      </c>
      <c r="M32" s="28">
        <v>0</v>
      </c>
      <c r="N32" s="28">
        <f t="shared" si="1"/>
        <v>153940</v>
      </c>
      <c r="O32" s="28">
        <f t="shared" si="2"/>
        <v>0</v>
      </c>
      <c r="P32" s="24">
        <f>IF([1]DEPURADO!H26&gt;1,0,[1]DEPURADO!B26)</f>
        <v>16136</v>
      </c>
      <c r="Q32" s="30">
        <f t="shared" si="3"/>
        <v>153940</v>
      </c>
      <c r="R32" s="31">
        <f t="shared" si="4"/>
        <v>0</v>
      </c>
      <c r="S32" s="31">
        <f>+[1]DEPURADO!J26</f>
        <v>0</v>
      </c>
      <c r="T32" s="23" t="s">
        <v>45</v>
      </c>
      <c r="U32" s="31">
        <f>+[1]DEPURADO!I26</f>
        <v>0</v>
      </c>
      <c r="V32" s="30"/>
      <c r="W32" s="23" t="s">
        <v>45</v>
      </c>
      <c r="X32" s="31">
        <f>+[1]DEPURADO!K26+[1]DEPURADO!L26</f>
        <v>0</v>
      </c>
      <c r="Y32" s="23" t="s">
        <v>45</v>
      </c>
      <c r="Z32" s="31">
        <f t="shared" si="5"/>
        <v>0</v>
      </c>
      <c r="AA32" s="31"/>
      <c r="AB32" s="31">
        <v>0</v>
      </c>
      <c r="AC32" s="31">
        <v>0</v>
      </c>
      <c r="AD32" s="30"/>
      <c r="AE32" s="30">
        <f>+[1]DEPURADO!K26</f>
        <v>0</v>
      </c>
      <c r="AF32" s="30">
        <v>0</v>
      </c>
      <c r="AG32" s="30">
        <f t="shared" si="6"/>
        <v>0</v>
      </c>
      <c r="AH32" s="30">
        <v>0</v>
      </c>
      <c r="AI32" s="30" t="str">
        <f>+[1]DEPURADO!G26</f>
        <v>CANCELADA</v>
      </c>
      <c r="AJ32" s="32"/>
      <c r="AK32" s="33"/>
    </row>
    <row r="33" spans="1:37" s="34" customFormat="1" x14ac:dyDescent="0.25">
      <c r="A33" s="23">
        <f t="shared" si="0"/>
        <v>25</v>
      </c>
      <c r="B33" s="24" t="s">
        <v>44</v>
      </c>
      <c r="C33" s="23">
        <f>+[1]DEPURADO!A27</f>
        <v>16134</v>
      </c>
      <c r="D33" s="23">
        <f>+[1]DEPURADO!B27</f>
        <v>16134</v>
      </c>
      <c r="E33" s="25">
        <f>+[1]DEPURADO!C27</f>
        <v>42200</v>
      </c>
      <c r="F33" s="26">
        <f>+IF([1]DEPURADO!D27&gt;1,[1]DEPURADO!D27," ")</f>
        <v>42200</v>
      </c>
      <c r="G33" s="27">
        <f>[1]DEPURADO!F27</f>
        <v>227200</v>
      </c>
      <c r="H33" s="28">
        <v>0</v>
      </c>
      <c r="I33" s="28">
        <f>+[1]DEPURADO!M27+[1]DEPURADO!N27</f>
        <v>0</v>
      </c>
      <c r="J33" s="28">
        <f>+[1]DEPURADO!R27</f>
        <v>0</v>
      </c>
      <c r="K33" s="29">
        <f>+[1]DEPURADO!P27+[1]DEPURADO!Q27</f>
        <v>214400</v>
      </c>
      <c r="L33" s="28">
        <v>0</v>
      </c>
      <c r="M33" s="28">
        <v>0</v>
      </c>
      <c r="N33" s="28">
        <f t="shared" si="1"/>
        <v>214400</v>
      </c>
      <c r="O33" s="28">
        <f t="shared" si="2"/>
        <v>12800</v>
      </c>
      <c r="P33" s="24">
        <f>IF([1]DEPURADO!H27&gt;1,0,[1]DEPURADO!B27)</f>
        <v>16134</v>
      </c>
      <c r="Q33" s="30">
        <f t="shared" si="3"/>
        <v>227200</v>
      </c>
      <c r="R33" s="31">
        <f t="shared" si="4"/>
        <v>0</v>
      </c>
      <c r="S33" s="31">
        <f>+[1]DEPURADO!J27</f>
        <v>0</v>
      </c>
      <c r="T33" s="23" t="s">
        <v>45</v>
      </c>
      <c r="U33" s="31">
        <f>+[1]DEPURADO!I27</f>
        <v>0</v>
      </c>
      <c r="V33" s="30"/>
      <c r="W33" s="23" t="s">
        <v>45</v>
      </c>
      <c r="X33" s="31">
        <f>+[1]DEPURADO!K27+[1]DEPURADO!L27</f>
        <v>12800</v>
      </c>
      <c r="Y33" s="23" t="s">
        <v>45</v>
      </c>
      <c r="Z33" s="31">
        <f t="shared" si="5"/>
        <v>12800</v>
      </c>
      <c r="AA33" s="31"/>
      <c r="AB33" s="31">
        <v>0</v>
      </c>
      <c r="AC33" s="31">
        <v>0</v>
      </c>
      <c r="AD33" s="30"/>
      <c r="AE33" s="30">
        <f>+[1]DEPURADO!K27</f>
        <v>0</v>
      </c>
      <c r="AF33" s="30">
        <v>0</v>
      </c>
      <c r="AG33" s="30">
        <f t="shared" si="6"/>
        <v>0</v>
      </c>
      <c r="AH33" s="30">
        <v>0</v>
      </c>
      <c r="AI33" s="30" t="str">
        <f>+[1]DEPURADO!G27</f>
        <v>GLOSA LEGALIZADA Y CANCELADA</v>
      </c>
      <c r="AJ33" s="32"/>
      <c r="AK33" s="33"/>
    </row>
    <row r="34" spans="1:37" s="34" customFormat="1" x14ac:dyDescent="0.25">
      <c r="A34" s="23">
        <f t="shared" si="0"/>
        <v>26</v>
      </c>
      <c r="B34" s="24" t="s">
        <v>44</v>
      </c>
      <c r="C34" s="23">
        <f>+[1]DEPURADO!A28</f>
        <v>16124</v>
      </c>
      <c r="D34" s="23">
        <f>+[1]DEPURADO!B28</f>
        <v>16124</v>
      </c>
      <c r="E34" s="25">
        <f>+[1]DEPURADO!C28</f>
        <v>42186</v>
      </c>
      <c r="F34" s="26">
        <f>+IF([1]DEPURADO!D28&gt;1,[1]DEPURADO!D28," ")</f>
        <v>42186</v>
      </c>
      <c r="G34" s="27">
        <f>[1]DEPURADO!F28</f>
        <v>74688</v>
      </c>
      <c r="H34" s="28">
        <v>0</v>
      </c>
      <c r="I34" s="28">
        <f>+[1]DEPURADO!M28+[1]DEPURADO!N28</f>
        <v>0</v>
      </c>
      <c r="J34" s="28">
        <f>+[1]DEPURADO!R28</f>
        <v>0</v>
      </c>
      <c r="K34" s="29">
        <f>+[1]DEPURADO!P28+[1]DEPURADO!Q28</f>
        <v>74688</v>
      </c>
      <c r="L34" s="28">
        <v>0</v>
      </c>
      <c r="M34" s="28">
        <v>0</v>
      </c>
      <c r="N34" s="28">
        <f t="shared" si="1"/>
        <v>74688</v>
      </c>
      <c r="O34" s="28">
        <f t="shared" si="2"/>
        <v>0</v>
      </c>
      <c r="P34" s="24">
        <f>IF([1]DEPURADO!H28&gt;1,0,[1]DEPURADO!B28)</f>
        <v>16124</v>
      </c>
      <c r="Q34" s="30">
        <f t="shared" si="3"/>
        <v>74688</v>
      </c>
      <c r="R34" s="31">
        <f t="shared" si="4"/>
        <v>0</v>
      </c>
      <c r="S34" s="31">
        <f>+[1]DEPURADO!J28</f>
        <v>0</v>
      </c>
      <c r="T34" s="23" t="s">
        <v>45</v>
      </c>
      <c r="U34" s="31">
        <f>+[1]DEPURADO!I28</f>
        <v>0</v>
      </c>
      <c r="V34" s="30"/>
      <c r="W34" s="23" t="s">
        <v>45</v>
      </c>
      <c r="X34" s="31">
        <f>+[1]DEPURADO!K28+[1]DEPURADO!L28</f>
        <v>0</v>
      </c>
      <c r="Y34" s="23" t="s">
        <v>45</v>
      </c>
      <c r="Z34" s="31">
        <f t="shared" si="5"/>
        <v>0</v>
      </c>
      <c r="AA34" s="31"/>
      <c r="AB34" s="31">
        <v>0</v>
      </c>
      <c r="AC34" s="31">
        <v>0</v>
      </c>
      <c r="AD34" s="30"/>
      <c r="AE34" s="30">
        <f>+[1]DEPURADO!K28</f>
        <v>0</v>
      </c>
      <c r="AF34" s="30">
        <v>0</v>
      </c>
      <c r="AG34" s="30">
        <f t="shared" si="6"/>
        <v>0</v>
      </c>
      <c r="AH34" s="30">
        <v>0</v>
      </c>
      <c r="AI34" s="30" t="str">
        <f>+[1]DEPURADO!G28</f>
        <v>CANCELADA</v>
      </c>
      <c r="AJ34" s="32"/>
      <c r="AK34" s="33"/>
    </row>
    <row r="35" spans="1:37" s="34" customFormat="1" x14ac:dyDescent="0.25">
      <c r="A35" s="23">
        <f t="shared" si="0"/>
        <v>27</v>
      </c>
      <c r="B35" s="24" t="s">
        <v>44</v>
      </c>
      <c r="C35" s="23">
        <f>+[1]DEPURADO!A29</f>
        <v>23895</v>
      </c>
      <c r="D35" s="23">
        <f>+[1]DEPURADO!B29</f>
        <v>23895</v>
      </c>
      <c r="E35" s="25">
        <f>+[1]DEPURADO!C29</f>
        <v>43166</v>
      </c>
      <c r="F35" s="26">
        <f>+IF([1]DEPURADO!D29&gt;1,[1]DEPURADO!D29," ")</f>
        <v>43166</v>
      </c>
      <c r="G35" s="27">
        <f>[1]DEPURADO!F29</f>
        <v>140250</v>
      </c>
      <c r="H35" s="28">
        <v>0</v>
      </c>
      <c r="I35" s="28">
        <f>+[1]DEPURADO!M29+[1]DEPURADO!N29</f>
        <v>0</v>
      </c>
      <c r="J35" s="28">
        <f>+[1]DEPURADO!R29</f>
        <v>140250</v>
      </c>
      <c r="K35" s="29">
        <f>+[1]DEPURADO!P29+[1]DEPURADO!Q29</f>
        <v>0</v>
      </c>
      <c r="L35" s="28">
        <v>0</v>
      </c>
      <c r="M35" s="28">
        <v>0</v>
      </c>
      <c r="N35" s="28">
        <f t="shared" si="1"/>
        <v>140250</v>
      </c>
      <c r="O35" s="28">
        <f t="shared" si="2"/>
        <v>0</v>
      </c>
      <c r="P35" s="24">
        <f>IF([1]DEPURADO!H29&gt;1,0,[1]DEPURADO!B29)</f>
        <v>23895</v>
      </c>
      <c r="Q35" s="30">
        <f t="shared" si="3"/>
        <v>140250</v>
      </c>
      <c r="R35" s="31">
        <f t="shared" si="4"/>
        <v>0</v>
      </c>
      <c r="S35" s="31">
        <f>+[1]DEPURADO!J29</f>
        <v>0</v>
      </c>
      <c r="T35" s="23" t="s">
        <v>45</v>
      </c>
      <c r="U35" s="31">
        <f>+[1]DEPURADO!I29</f>
        <v>0</v>
      </c>
      <c r="V35" s="30"/>
      <c r="W35" s="23" t="s">
        <v>45</v>
      </c>
      <c r="X35" s="31">
        <f>+[1]DEPURADO!K29+[1]DEPURADO!L29</f>
        <v>0</v>
      </c>
      <c r="Y35" s="23" t="s">
        <v>45</v>
      </c>
      <c r="Z35" s="31">
        <f t="shared" si="5"/>
        <v>0</v>
      </c>
      <c r="AA35" s="31"/>
      <c r="AB35" s="31">
        <v>0</v>
      </c>
      <c r="AC35" s="31">
        <v>0</v>
      </c>
      <c r="AD35" s="30"/>
      <c r="AE35" s="30">
        <f>+[1]DEPURADO!K29</f>
        <v>0</v>
      </c>
      <c r="AF35" s="30">
        <v>0</v>
      </c>
      <c r="AG35" s="30">
        <f t="shared" si="6"/>
        <v>0</v>
      </c>
      <c r="AH35" s="30">
        <v>0</v>
      </c>
      <c r="AI35" s="30" t="str">
        <f>+[1]DEPURADO!G29</f>
        <v>SALDO A FAVOR DEL PRESTADOR</v>
      </c>
      <c r="AJ35" s="32"/>
      <c r="AK35" s="33"/>
    </row>
    <row r="36" spans="1:37" s="34" customFormat="1" x14ac:dyDescent="0.25">
      <c r="A36" s="23">
        <f t="shared" si="0"/>
        <v>28</v>
      </c>
      <c r="B36" s="24" t="s">
        <v>44</v>
      </c>
      <c r="C36" s="23">
        <f>+[1]DEPURADO!A30</f>
        <v>23814</v>
      </c>
      <c r="D36" s="23">
        <f>+[1]DEPURADO!B30</f>
        <v>23814</v>
      </c>
      <c r="E36" s="25">
        <f>+[1]DEPURADO!C30</f>
        <v>43170</v>
      </c>
      <c r="F36" s="26">
        <f>+IF([1]DEPURADO!D30&gt;1,[1]DEPURADO!D30," ")</f>
        <v>43170</v>
      </c>
      <c r="G36" s="27">
        <f>[1]DEPURADO!F30</f>
        <v>144200</v>
      </c>
      <c r="H36" s="28">
        <v>0</v>
      </c>
      <c r="I36" s="28">
        <f>+[1]DEPURADO!M30+[1]DEPURADO!N30</f>
        <v>0</v>
      </c>
      <c r="J36" s="28">
        <f>+[1]DEPURADO!R30</f>
        <v>144200</v>
      </c>
      <c r="K36" s="29">
        <f>+[1]DEPURADO!P30+[1]DEPURADO!Q30</f>
        <v>0</v>
      </c>
      <c r="L36" s="28">
        <v>0</v>
      </c>
      <c r="M36" s="28">
        <v>0</v>
      </c>
      <c r="N36" s="28">
        <f t="shared" si="1"/>
        <v>144200</v>
      </c>
      <c r="O36" s="28">
        <f t="shared" si="2"/>
        <v>0</v>
      </c>
      <c r="P36" s="24">
        <f>IF([1]DEPURADO!H30&gt;1,0,[1]DEPURADO!B30)</f>
        <v>23814</v>
      </c>
      <c r="Q36" s="30">
        <f t="shared" si="3"/>
        <v>144200</v>
      </c>
      <c r="R36" s="31">
        <f t="shared" si="4"/>
        <v>0</v>
      </c>
      <c r="S36" s="31">
        <f>+[1]DEPURADO!J30</f>
        <v>0</v>
      </c>
      <c r="T36" s="23" t="s">
        <v>45</v>
      </c>
      <c r="U36" s="31">
        <f>+[1]DEPURADO!I30</f>
        <v>0</v>
      </c>
      <c r="V36" s="30"/>
      <c r="W36" s="23" t="s">
        <v>45</v>
      </c>
      <c r="X36" s="31">
        <f>+[1]DEPURADO!K30+[1]DEPURADO!L30</f>
        <v>0</v>
      </c>
      <c r="Y36" s="23" t="s">
        <v>45</v>
      </c>
      <c r="Z36" s="31">
        <f t="shared" si="5"/>
        <v>0</v>
      </c>
      <c r="AA36" s="31"/>
      <c r="AB36" s="31">
        <v>0</v>
      </c>
      <c r="AC36" s="31">
        <v>0</v>
      </c>
      <c r="AD36" s="30"/>
      <c r="AE36" s="30">
        <f>+[1]DEPURADO!K30</f>
        <v>0</v>
      </c>
      <c r="AF36" s="30">
        <v>0</v>
      </c>
      <c r="AG36" s="30">
        <f t="shared" si="6"/>
        <v>0</v>
      </c>
      <c r="AH36" s="30">
        <v>0</v>
      </c>
      <c r="AI36" s="30" t="str">
        <f>+[1]DEPURADO!G30</f>
        <v>SALDO A FAVOR DEL PRESTADOR</v>
      </c>
      <c r="AJ36" s="32"/>
      <c r="AK36" s="33"/>
    </row>
    <row r="37" spans="1:37" s="34" customFormat="1" x14ac:dyDescent="0.25">
      <c r="A37" s="23">
        <f t="shared" si="0"/>
        <v>29</v>
      </c>
      <c r="B37" s="24" t="s">
        <v>44</v>
      </c>
      <c r="C37" s="23">
        <f>+[1]DEPURADO!A31</f>
        <v>23927</v>
      </c>
      <c r="D37" s="23">
        <f>+[1]DEPURADO!B31</f>
        <v>23927</v>
      </c>
      <c r="E37" s="25">
        <f>+[1]DEPURADO!C31</f>
        <v>43165</v>
      </c>
      <c r="F37" s="26">
        <f>+IF([1]DEPURADO!D31&gt;1,[1]DEPURADO!D31," ")</f>
        <v>43165</v>
      </c>
      <c r="G37" s="27">
        <f>[1]DEPURADO!F31</f>
        <v>55950</v>
      </c>
      <c r="H37" s="28">
        <v>0</v>
      </c>
      <c r="I37" s="28">
        <f>+[1]DEPURADO!M31+[1]DEPURADO!N31</f>
        <v>0</v>
      </c>
      <c r="J37" s="28">
        <f>+[1]DEPURADO!R31</f>
        <v>55950</v>
      </c>
      <c r="K37" s="29">
        <f>+[1]DEPURADO!P31+[1]DEPURADO!Q31</f>
        <v>0</v>
      </c>
      <c r="L37" s="28">
        <v>0</v>
      </c>
      <c r="M37" s="28">
        <v>0</v>
      </c>
      <c r="N37" s="28">
        <f t="shared" si="1"/>
        <v>55950</v>
      </c>
      <c r="O37" s="28">
        <f t="shared" si="2"/>
        <v>0</v>
      </c>
      <c r="P37" s="24">
        <f>IF([1]DEPURADO!H31&gt;1,0,[1]DEPURADO!B31)</f>
        <v>23927</v>
      </c>
      <c r="Q37" s="30">
        <f t="shared" si="3"/>
        <v>55950</v>
      </c>
      <c r="R37" s="31">
        <f t="shared" si="4"/>
        <v>0</v>
      </c>
      <c r="S37" s="31">
        <f>+[1]DEPURADO!J31</f>
        <v>0</v>
      </c>
      <c r="T37" s="23" t="s">
        <v>45</v>
      </c>
      <c r="U37" s="31">
        <f>+[1]DEPURADO!I31</f>
        <v>0</v>
      </c>
      <c r="V37" s="30"/>
      <c r="W37" s="23" t="s">
        <v>45</v>
      </c>
      <c r="X37" s="31">
        <f>+[1]DEPURADO!K31+[1]DEPURADO!L31</f>
        <v>0</v>
      </c>
      <c r="Y37" s="23" t="s">
        <v>45</v>
      </c>
      <c r="Z37" s="31">
        <f t="shared" si="5"/>
        <v>0</v>
      </c>
      <c r="AA37" s="31"/>
      <c r="AB37" s="31">
        <v>0</v>
      </c>
      <c r="AC37" s="31">
        <v>0</v>
      </c>
      <c r="AD37" s="30"/>
      <c r="AE37" s="30">
        <f>+[1]DEPURADO!K31</f>
        <v>0</v>
      </c>
      <c r="AF37" s="30">
        <v>0</v>
      </c>
      <c r="AG37" s="30">
        <f t="shared" si="6"/>
        <v>0</v>
      </c>
      <c r="AH37" s="30">
        <v>0</v>
      </c>
      <c r="AI37" s="30" t="str">
        <f>+[1]DEPURADO!G31</f>
        <v>SALDO A FAVOR DEL PRESTADOR</v>
      </c>
      <c r="AJ37" s="32"/>
      <c r="AK37" s="33"/>
    </row>
    <row r="38" spans="1:37" s="34" customFormat="1" x14ac:dyDescent="0.25">
      <c r="A38" s="23">
        <f t="shared" si="0"/>
        <v>30</v>
      </c>
      <c r="B38" s="24" t="s">
        <v>44</v>
      </c>
      <c r="C38" s="23">
        <f>+[1]DEPURADO!A32</f>
        <v>29228</v>
      </c>
      <c r="D38" s="23">
        <f>+[1]DEPURADO!B32</f>
        <v>29228</v>
      </c>
      <c r="E38" s="25">
        <f>+[1]DEPURADO!C32</f>
        <v>43800</v>
      </c>
      <c r="F38" s="26">
        <f>+IF([1]DEPURADO!D32&gt;1,[1]DEPURADO!D32," ")</f>
        <v>43800</v>
      </c>
      <c r="G38" s="27">
        <f>[1]DEPURADO!F32</f>
        <v>137200</v>
      </c>
      <c r="H38" s="28">
        <v>0</v>
      </c>
      <c r="I38" s="28">
        <f>+[1]DEPURADO!M32+[1]DEPURADO!N32</f>
        <v>0</v>
      </c>
      <c r="J38" s="28">
        <f>+[1]DEPURADO!R32</f>
        <v>137200</v>
      </c>
      <c r="K38" s="29">
        <f>+[1]DEPURADO!P32+[1]DEPURADO!Q32</f>
        <v>0</v>
      </c>
      <c r="L38" s="28">
        <v>0</v>
      </c>
      <c r="M38" s="28">
        <v>0</v>
      </c>
      <c r="N38" s="28">
        <f t="shared" si="1"/>
        <v>137200</v>
      </c>
      <c r="O38" s="28">
        <f t="shared" si="2"/>
        <v>0</v>
      </c>
      <c r="P38" s="24">
        <f>IF([1]DEPURADO!H32&gt;1,0,[1]DEPURADO!B32)</f>
        <v>29228</v>
      </c>
      <c r="Q38" s="30">
        <f t="shared" si="3"/>
        <v>137200</v>
      </c>
      <c r="R38" s="31">
        <f t="shared" si="4"/>
        <v>0</v>
      </c>
      <c r="S38" s="31">
        <f>+[1]DEPURADO!J32</f>
        <v>0</v>
      </c>
      <c r="T38" s="23" t="s">
        <v>45</v>
      </c>
      <c r="U38" s="31">
        <f>+[1]DEPURADO!I32</f>
        <v>0</v>
      </c>
      <c r="V38" s="30"/>
      <c r="W38" s="23" t="s">
        <v>45</v>
      </c>
      <c r="X38" s="31">
        <f>+[1]DEPURADO!K32+[1]DEPURADO!L32</f>
        <v>0</v>
      </c>
      <c r="Y38" s="23" t="s">
        <v>45</v>
      </c>
      <c r="Z38" s="31">
        <f t="shared" si="5"/>
        <v>0</v>
      </c>
      <c r="AA38" s="31"/>
      <c r="AB38" s="31">
        <v>0</v>
      </c>
      <c r="AC38" s="31">
        <v>0</v>
      </c>
      <c r="AD38" s="30"/>
      <c r="AE38" s="30">
        <f>+[1]DEPURADO!K32</f>
        <v>0</v>
      </c>
      <c r="AF38" s="30">
        <v>0</v>
      </c>
      <c r="AG38" s="30">
        <f t="shared" si="6"/>
        <v>0</v>
      </c>
      <c r="AH38" s="30">
        <v>0</v>
      </c>
      <c r="AI38" s="30" t="str">
        <f>+[1]DEPURADO!G32</f>
        <v>CANCELADA</v>
      </c>
      <c r="AJ38" s="32"/>
      <c r="AK38" s="33"/>
    </row>
    <row r="39" spans="1:37" s="34" customFormat="1" x14ac:dyDescent="0.25">
      <c r="A39" s="23">
        <f t="shared" si="0"/>
        <v>31</v>
      </c>
      <c r="B39" s="24" t="s">
        <v>44</v>
      </c>
      <c r="C39" s="23" t="str">
        <f>+[1]DEPURADO!A33</f>
        <v>FEC287</v>
      </c>
      <c r="D39" s="23" t="str">
        <f>+[1]DEPURADO!B33</f>
        <v>FEC287</v>
      </c>
      <c r="E39" s="25">
        <f>+[1]DEPURADO!C33</f>
        <v>44118</v>
      </c>
      <c r="F39" s="26">
        <f>+IF([1]DEPURADO!D33&gt;1,[1]DEPURADO!D33," ")</f>
        <v>44118</v>
      </c>
      <c r="G39" s="27">
        <f>[1]DEPURADO!F33</f>
        <v>191450</v>
      </c>
      <c r="H39" s="28">
        <v>0</v>
      </c>
      <c r="I39" s="28">
        <f>+[1]DEPURADO!M33+[1]DEPURADO!N33</f>
        <v>0</v>
      </c>
      <c r="J39" s="28">
        <f>+[1]DEPURADO!R33</f>
        <v>0</v>
      </c>
      <c r="K39" s="29">
        <f>+[1]DEPURADO!P33+[1]DEPURADO!Q33</f>
        <v>191450</v>
      </c>
      <c r="L39" s="28">
        <v>0</v>
      </c>
      <c r="M39" s="28">
        <v>0</v>
      </c>
      <c r="N39" s="28">
        <f t="shared" si="1"/>
        <v>191450</v>
      </c>
      <c r="O39" s="28">
        <f t="shared" si="2"/>
        <v>0</v>
      </c>
      <c r="P39" s="24" t="str">
        <f>IF([1]DEPURADO!H33&gt;1,0,[1]DEPURADO!B33)</f>
        <v>FEC287</v>
      </c>
      <c r="Q39" s="30">
        <f t="shared" si="3"/>
        <v>191450</v>
      </c>
      <c r="R39" s="31">
        <f t="shared" si="4"/>
        <v>0</v>
      </c>
      <c r="S39" s="31">
        <f>+[1]DEPURADO!J33</f>
        <v>0</v>
      </c>
      <c r="T39" s="23" t="s">
        <v>45</v>
      </c>
      <c r="U39" s="31">
        <f>+[1]DEPURADO!I33</f>
        <v>0</v>
      </c>
      <c r="V39" s="30"/>
      <c r="W39" s="23" t="s">
        <v>45</v>
      </c>
      <c r="X39" s="31">
        <f>+[1]DEPURADO!K33+[1]DEPURADO!L33</f>
        <v>0</v>
      </c>
      <c r="Y39" s="23" t="s">
        <v>45</v>
      </c>
      <c r="Z39" s="31">
        <f t="shared" si="5"/>
        <v>0</v>
      </c>
      <c r="AA39" s="31"/>
      <c r="AB39" s="31">
        <v>0</v>
      </c>
      <c r="AC39" s="31">
        <v>0</v>
      </c>
      <c r="AD39" s="30"/>
      <c r="AE39" s="30">
        <f>+[1]DEPURADO!K33</f>
        <v>0</v>
      </c>
      <c r="AF39" s="30">
        <v>0</v>
      </c>
      <c r="AG39" s="30">
        <f t="shared" si="6"/>
        <v>0</v>
      </c>
      <c r="AH39" s="30">
        <v>0</v>
      </c>
      <c r="AI39" s="30" t="str">
        <f>+[1]DEPURADO!G33</f>
        <v>CANCELADA</v>
      </c>
      <c r="AJ39" s="32"/>
      <c r="AK39" s="33"/>
    </row>
    <row r="40" spans="1:37" s="34" customFormat="1" x14ac:dyDescent="0.25">
      <c r="A40" s="23">
        <f t="shared" si="0"/>
        <v>32</v>
      </c>
      <c r="B40" s="24" t="s">
        <v>44</v>
      </c>
      <c r="C40" s="23" t="str">
        <f>+[1]DEPURADO!A34</f>
        <v>FEC462</v>
      </c>
      <c r="D40" s="23" t="str">
        <f>+[1]DEPURADO!B34</f>
        <v>FEC462</v>
      </c>
      <c r="E40" s="25">
        <f>+[1]DEPURADO!C34</f>
        <v>44165</v>
      </c>
      <c r="F40" s="26">
        <f>+IF([1]DEPURADO!D34&gt;1,[1]DEPURADO!D34," ")</f>
        <v>44165</v>
      </c>
      <c r="G40" s="27">
        <f>[1]DEPURADO!F34</f>
        <v>1022100</v>
      </c>
      <c r="H40" s="28">
        <v>0</v>
      </c>
      <c r="I40" s="28">
        <f>+[1]DEPURADO!M34+[1]DEPURADO!N34</f>
        <v>0</v>
      </c>
      <c r="J40" s="28">
        <f>+[1]DEPURADO!R34</f>
        <v>1022100</v>
      </c>
      <c r="K40" s="29">
        <f>+[1]DEPURADO!P34+[1]DEPURADO!Q34</f>
        <v>0</v>
      </c>
      <c r="L40" s="28">
        <v>0</v>
      </c>
      <c r="M40" s="28">
        <v>0</v>
      </c>
      <c r="N40" s="28">
        <f t="shared" si="1"/>
        <v>1022100</v>
      </c>
      <c r="O40" s="28">
        <f t="shared" si="2"/>
        <v>0</v>
      </c>
      <c r="P40" s="24" t="str">
        <f>IF([1]DEPURADO!H34&gt;1,0,[1]DEPURADO!B34)</f>
        <v>FEC462</v>
      </c>
      <c r="Q40" s="30">
        <f t="shared" si="3"/>
        <v>1022100</v>
      </c>
      <c r="R40" s="31">
        <f t="shared" si="4"/>
        <v>0</v>
      </c>
      <c r="S40" s="31">
        <f>+[1]DEPURADO!J34</f>
        <v>0</v>
      </c>
      <c r="T40" s="23" t="s">
        <v>45</v>
      </c>
      <c r="U40" s="31">
        <f>+[1]DEPURADO!I34</f>
        <v>0</v>
      </c>
      <c r="V40" s="30"/>
      <c r="W40" s="23" t="s">
        <v>45</v>
      </c>
      <c r="X40" s="31">
        <f>+[1]DEPURADO!K34+[1]DEPURADO!L34</f>
        <v>0</v>
      </c>
      <c r="Y40" s="23" t="s">
        <v>45</v>
      </c>
      <c r="Z40" s="31">
        <f t="shared" si="5"/>
        <v>0</v>
      </c>
      <c r="AA40" s="31"/>
      <c r="AB40" s="31">
        <v>0</v>
      </c>
      <c r="AC40" s="31">
        <v>0</v>
      </c>
      <c r="AD40" s="30"/>
      <c r="AE40" s="30">
        <f>+[1]DEPURADO!K34</f>
        <v>0</v>
      </c>
      <c r="AF40" s="30">
        <v>0</v>
      </c>
      <c r="AG40" s="30">
        <f t="shared" si="6"/>
        <v>0</v>
      </c>
      <c r="AH40" s="30">
        <v>0</v>
      </c>
      <c r="AI40" s="30" t="str">
        <f>+[1]DEPURADO!G34</f>
        <v>CANCELADA</v>
      </c>
      <c r="AJ40" s="32"/>
      <c r="AK40" s="33"/>
    </row>
    <row r="41" spans="1:37" s="34" customFormat="1" x14ac:dyDescent="0.25">
      <c r="A41" s="23">
        <f t="shared" si="0"/>
        <v>33</v>
      </c>
      <c r="B41" s="24" t="s">
        <v>44</v>
      </c>
      <c r="C41" s="23" t="str">
        <f>+[1]DEPURADO!A35</f>
        <v>FEC422</v>
      </c>
      <c r="D41" s="23" t="str">
        <f>+[1]DEPURADO!B35</f>
        <v>FEC422</v>
      </c>
      <c r="E41" s="25">
        <f>+[1]DEPURADO!C35</f>
        <v>44154</v>
      </c>
      <c r="F41" s="26">
        <f>+IF([1]DEPURADO!D35&gt;1,[1]DEPURADO!D35," ")</f>
        <v>44154</v>
      </c>
      <c r="G41" s="27">
        <f>[1]DEPURADO!F35</f>
        <v>124850</v>
      </c>
      <c r="H41" s="28">
        <v>0</v>
      </c>
      <c r="I41" s="28">
        <f>+[1]DEPURADO!M35+[1]DEPURADO!N35</f>
        <v>0</v>
      </c>
      <c r="J41" s="28">
        <f>+[1]DEPURADO!R35</f>
        <v>124850</v>
      </c>
      <c r="K41" s="29">
        <f>+[1]DEPURADO!P35+[1]DEPURADO!Q35</f>
        <v>0</v>
      </c>
      <c r="L41" s="28">
        <v>0</v>
      </c>
      <c r="M41" s="28">
        <v>0</v>
      </c>
      <c r="N41" s="28">
        <f t="shared" si="1"/>
        <v>124850</v>
      </c>
      <c r="O41" s="28">
        <f t="shared" si="2"/>
        <v>0</v>
      </c>
      <c r="P41" s="24" t="str">
        <f>IF([1]DEPURADO!H35&gt;1,0,[1]DEPURADO!B35)</f>
        <v>FEC422</v>
      </c>
      <c r="Q41" s="30">
        <f t="shared" si="3"/>
        <v>124850</v>
      </c>
      <c r="R41" s="31">
        <f t="shared" si="4"/>
        <v>0</v>
      </c>
      <c r="S41" s="31">
        <f>+[1]DEPURADO!J35</f>
        <v>0</v>
      </c>
      <c r="T41" s="23" t="s">
        <v>45</v>
      </c>
      <c r="U41" s="31">
        <f>+[1]DEPURADO!I35</f>
        <v>0</v>
      </c>
      <c r="V41" s="30"/>
      <c r="W41" s="23" t="s">
        <v>45</v>
      </c>
      <c r="X41" s="31">
        <f>+[1]DEPURADO!K35+[1]DEPURADO!L35</f>
        <v>0</v>
      </c>
      <c r="Y41" s="23" t="s">
        <v>45</v>
      </c>
      <c r="Z41" s="31">
        <f t="shared" si="5"/>
        <v>0</v>
      </c>
      <c r="AA41" s="31"/>
      <c r="AB41" s="31">
        <v>0</v>
      </c>
      <c r="AC41" s="31">
        <v>0</v>
      </c>
      <c r="AD41" s="30"/>
      <c r="AE41" s="30">
        <f>+[1]DEPURADO!K35</f>
        <v>0</v>
      </c>
      <c r="AF41" s="30">
        <v>0</v>
      </c>
      <c r="AG41" s="30">
        <f t="shared" si="6"/>
        <v>0</v>
      </c>
      <c r="AH41" s="30">
        <v>0</v>
      </c>
      <c r="AI41" s="30" t="str">
        <f>+[1]DEPURADO!G35</f>
        <v>CANCELADA</v>
      </c>
      <c r="AJ41" s="32"/>
      <c r="AK41" s="33"/>
    </row>
    <row r="42" spans="1:37" s="34" customFormat="1" x14ac:dyDescent="0.25">
      <c r="A42" s="23">
        <f t="shared" si="0"/>
        <v>34</v>
      </c>
      <c r="B42" s="24" t="s">
        <v>44</v>
      </c>
      <c r="C42" s="23" t="str">
        <f>+[1]DEPURADO!A36</f>
        <v>FEC374</v>
      </c>
      <c r="D42" s="23" t="str">
        <f>+[1]DEPURADO!B36</f>
        <v>FEC374</v>
      </c>
      <c r="E42" s="25">
        <f>+[1]DEPURADO!C36</f>
        <v>44141</v>
      </c>
      <c r="F42" s="26">
        <f>+IF([1]DEPURADO!D36&gt;1,[1]DEPURADO!D36," ")</f>
        <v>44141</v>
      </c>
      <c r="G42" s="27">
        <f>[1]DEPURADO!F36</f>
        <v>137300</v>
      </c>
      <c r="H42" s="28">
        <v>0</v>
      </c>
      <c r="I42" s="28">
        <f>+[1]DEPURADO!M36+[1]DEPURADO!N36</f>
        <v>0</v>
      </c>
      <c r="J42" s="28">
        <f>+[1]DEPURADO!R36</f>
        <v>137300</v>
      </c>
      <c r="K42" s="29">
        <f>+[1]DEPURADO!P36+[1]DEPURADO!Q36</f>
        <v>0</v>
      </c>
      <c r="L42" s="28">
        <v>0</v>
      </c>
      <c r="M42" s="28">
        <v>0</v>
      </c>
      <c r="N42" s="28">
        <f t="shared" si="1"/>
        <v>137300</v>
      </c>
      <c r="O42" s="28">
        <f t="shared" si="2"/>
        <v>0</v>
      </c>
      <c r="P42" s="24" t="str">
        <f>IF([1]DEPURADO!H36&gt;1,0,[1]DEPURADO!B36)</f>
        <v>FEC374</v>
      </c>
      <c r="Q42" s="30">
        <f t="shared" si="3"/>
        <v>137300</v>
      </c>
      <c r="R42" s="31">
        <f t="shared" si="4"/>
        <v>0</v>
      </c>
      <c r="S42" s="31">
        <f>+[1]DEPURADO!J36</f>
        <v>0</v>
      </c>
      <c r="T42" s="23" t="s">
        <v>45</v>
      </c>
      <c r="U42" s="31">
        <f>+[1]DEPURADO!I36</f>
        <v>0</v>
      </c>
      <c r="V42" s="30"/>
      <c r="W42" s="23" t="s">
        <v>45</v>
      </c>
      <c r="X42" s="31">
        <f>+[1]DEPURADO!K36+[1]DEPURADO!L36</f>
        <v>0</v>
      </c>
      <c r="Y42" s="23" t="s">
        <v>45</v>
      </c>
      <c r="Z42" s="31">
        <f t="shared" si="5"/>
        <v>0</v>
      </c>
      <c r="AA42" s="31"/>
      <c r="AB42" s="31">
        <v>0</v>
      </c>
      <c r="AC42" s="31">
        <v>0</v>
      </c>
      <c r="AD42" s="30"/>
      <c r="AE42" s="30">
        <f>+[1]DEPURADO!K36</f>
        <v>0</v>
      </c>
      <c r="AF42" s="30">
        <v>0</v>
      </c>
      <c r="AG42" s="30">
        <f t="shared" si="6"/>
        <v>0</v>
      </c>
      <c r="AH42" s="30">
        <v>0</v>
      </c>
      <c r="AI42" s="30" t="str">
        <f>+[1]DEPURADO!G36</f>
        <v>CANCELADA</v>
      </c>
      <c r="AJ42" s="32"/>
      <c r="AK42" s="33"/>
    </row>
    <row r="43" spans="1:37" s="34" customFormat="1" x14ac:dyDescent="0.25">
      <c r="A43" s="23">
        <f t="shared" si="0"/>
        <v>35</v>
      </c>
      <c r="B43" s="24" t="s">
        <v>44</v>
      </c>
      <c r="C43" s="23" t="str">
        <f>+[1]DEPURADO!A37</f>
        <v>FEC378</v>
      </c>
      <c r="D43" s="23" t="str">
        <f>+[1]DEPURADO!B37</f>
        <v>FEC378</v>
      </c>
      <c r="E43" s="25">
        <f>+[1]DEPURADO!C37</f>
        <v>44141</v>
      </c>
      <c r="F43" s="26">
        <f>+IF([1]DEPURADO!D37&gt;1,[1]DEPURADO!D37," ")</f>
        <v>44141</v>
      </c>
      <c r="G43" s="27">
        <f>[1]DEPURADO!F37</f>
        <v>137880</v>
      </c>
      <c r="H43" s="28">
        <v>0</v>
      </c>
      <c r="I43" s="28">
        <f>+[1]DEPURADO!M37+[1]DEPURADO!N37</f>
        <v>0</v>
      </c>
      <c r="J43" s="28">
        <f>+[1]DEPURADO!R37</f>
        <v>137880</v>
      </c>
      <c r="K43" s="29">
        <f>+[1]DEPURADO!P37+[1]DEPURADO!Q37</f>
        <v>0</v>
      </c>
      <c r="L43" s="28">
        <v>0</v>
      </c>
      <c r="M43" s="28">
        <v>0</v>
      </c>
      <c r="N43" s="28">
        <f t="shared" si="1"/>
        <v>137880</v>
      </c>
      <c r="O43" s="28">
        <f t="shared" si="2"/>
        <v>0</v>
      </c>
      <c r="P43" s="24" t="str">
        <f>IF([1]DEPURADO!H37&gt;1,0,[1]DEPURADO!B37)</f>
        <v>FEC378</v>
      </c>
      <c r="Q43" s="30">
        <f t="shared" si="3"/>
        <v>137880</v>
      </c>
      <c r="R43" s="31">
        <f t="shared" si="4"/>
        <v>0</v>
      </c>
      <c r="S43" s="31">
        <f>+[1]DEPURADO!J37</f>
        <v>0</v>
      </c>
      <c r="T43" s="23" t="s">
        <v>45</v>
      </c>
      <c r="U43" s="31">
        <f>+[1]DEPURADO!I37</f>
        <v>0</v>
      </c>
      <c r="V43" s="30"/>
      <c r="W43" s="23" t="s">
        <v>45</v>
      </c>
      <c r="X43" s="31">
        <f>+[1]DEPURADO!K37+[1]DEPURADO!L37</f>
        <v>0</v>
      </c>
      <c r="Y43" s="23" t="s">
        <v>45</v>
      </c>
      <c r="Z43" s="31">
        <f t="shared" si="5"/>
        <v>0</v>
      </c>
      <c r="AA43" s="31"/>
      <c r="AB43" s="31">
        <v>0</v>
      </c>
      <c r="AC43" s="31">
        <v>0</v>
      </c>
      <c r="AD43" s="30"/>
      <c r="AE43" s="30">
        <f>+[1]DEPURADO!K37</f>
        <v>0</v>
      </c>
      <c r="AF43" s="30">
        <v>0</v>
      </c>
      <c r="AG43" s="30">
        <f t="shared" si="6"/>
        <v>0</v>
      </c>
      <c r="AH43" s="30">
        <v>0</v>
      </c>
      <c r="AI43" s="30" t="str">
        <f>+[1]DEPURADO!G37</f>
        <v>CANCELADA</v>
      </c>
      <c r="AJ43" s="32"/>
      <c r="AK43" s="33"/>
    </row>
    <row r="44" spans="1:37" s="34" customFormat="1" x14ac:dyDescent="0.25">
      <c r="A44" s="23">
        <f t="shared" si="0"/>
        <v>36</v>
      </c>
      <c r="B44" s="24" t="s">
        <v>44</v>
      </c>
      <c r="C44" s="23" t="str">
        <f>+[1]DEPURADO!A38</f>
        <v>FEC424</v>
      </c>
      <c r="D44" s="23" t="str">
        <f>+[1]DEPURADO!B38</f>
        <v>FEC424</v>
      </c>
      <c r="E44" s="25">
        <f>+[1]DEPURADO!C38</f>
        <v>44154</v>
      </c>
      <c r="F44" s="26">
        <f>+IF([1]DEPURADO!D38&gt;1,[1]DEPURADO!D38," ")</f>
        <v>44154</v>
      </c>
      <c r="G44" s="27">
        <f>[1]DEPURADO!F38</f>
        <v>142100</v>
      </c>
      <c r="H44" s="28">
        <v>0</v>
      </c>
      <c r="I44" s="28">
        <f>+[1]DEPURADO!M38+[1]DEPURADO!N38</f>
        <v>0</v>
      </c>
      <c r="J44" s="28">
        <f>+[1]DEPURADO!R38</f>
        <v>142100</v>
      </c>
      <c r="K44" s="29">
        <f>+[1]DEPURADO!P38+[1]DEPURADO!Q38</f>
        <v>0</v>
      </c>
      <c r="L44" s="28">
        <v>0</v>
      </c>
      <c r="M44" s="28">
        <v>0</v>
      </c>
      <c r="N44" s="28">
        <f t="shared" si="1"/>
        <v>142100</v>
      </c>
      <c r="O44" s="28">
        <f t="shared" si="2"/>
        <v>0</v>
      </c>
      <c r="P44" s="24" t="str">
        <f>IF([1]DEPURADO!H38&gt;1,0,[1]DEPURADO!B38)</f>
        <v>FEC424</v>
      </c>
      <c r="Q44" s="30">
        <f t="shared" si="3"/>
        <v>142100</v>
      </c>
      <c r="R44" s="31">
        <f t="shared" si="4"/>
        <v>0</v>
      </c>
      <c r="S44" s="31">
        <f>+[1]DEPURADO!J38</f>
        <v>0</v>
      </c>
      <c r="T44" s="23" t="s">
        <v>45</v>
      </c>
      <c r="U44" s="31">
        <f>+[1]DEPURADO!I38</f>
        <v>0</v>
      </c>
      <c r="V44" s="30"/>
      <c r="W44" s="23" t="s">
        <v>45</v>
      </c>
      <c r="X44" s="31">
        <f>+[1]DEPURADO!K38+[1]DEPURADO!L38</f>
        <v>0</v>
      </c>
      <c r="Y44" s="23" t="s">
        <v>45</v>
      </c>
      <c r="Z44" s="31">
        <f t="shared" si="5"/>
        <v>0</v>
      </c>
      <c r="AA44" s="31"/>
      <c r="AB44" s="31">
        <v>0</v>
      </c>
      <c r="AC44" s="31">
        <v>0</v>
      </c>
      <c r="AD44" s="30"/>
      <c r="AE44" s="30">
        <f>+[1]DEPURADO!K38</f>
        <v>0</v>
      </c>
      <c r="AF44" s="30">
        <v>0</v>
      </c>
      <c r="AG44" s="30">
        <f t="shared" si="6"/>
        <v>0</v>
      </c>
      <c r="AH44" s="30">
        <v>0</v>
      </c>
      <c r="AI44" s="30" t="str">
        <f>+[1]DEPURADO!G38</f>
        <v>CANCELADA</v>
      </c>
      <c r="AJ44" s="32"/>
      <c r="AK44" s="33"/>
    </row>
    <row r="45" spans="1:37" s="34" customFormat="1" x14ac:dyDescent="0.25">
      <c r="A45" s="23">
        <f t="shared" si="0"/>
        <v>37</v>
      </c>
      <c r="B45" s="24" t="s">
        <v>44</v>
      </c>
      <c r="C45" s="23" t="str">
        <f>+[1]DEPURADO!A39</f>
        <v>FEC377</v>
      </c>
      <c r="D45" s="23" t="str">
        <f>+[1]DEPURADO!B39</f>
        <v>FEC377</v>
      </c>
      <c r="E45" s="25">
        <f>+[1]DEPURADO!C39</f>
        <v>44141</v>
      </c>
      <c r="F45" s="26">
        <f>+IF([1]DEPURADO!D39&gt;1,[1]DEPURADO!D39," ")</f>
        <v>44141</v>
      </c>
      <c r="G45" s="27">
        <f>[1]DEPURADO!F39</f>
        <v>143100</v>
      </c>
      <c r="H45" s="28">
        <v>0</v>
      </c>
      <c r="I45" s="28">
        <f>+[1]DEPURADO!M39+[1]DEPURADO!N39</f>
        <v>0</v>
      </c>
      <c r="J45" s="28">
        <f>+[1]DEPURADO!R39</f>
        <v>143100</v>
      </c>
      <c r="K45" s="29">
        <f>+[1]DEPURADO!P39+[1]DEPURADO!Q39</f>
        <v>0</v>
      </c>
      <c r="L45" s="28">
        <v>0</v>
      </c>
      <c r="M45" s="28">
        <v>0</v>
      </c>
      <c r="N45" s="28">
        <f t="shared" si="1"/>
        <v>143100</v>
      </c>
      <c r="O45" s="28">
        <f t="shared" si="2"/>
        <v>0</v>
      </c>
      <c r="P45" s="24" t="str">
        <f>IF([1]DEPURADO!H39&gt;1,0,[1]DEPURADO!B39)</f>
        <v>FEC377</v>
      </c>
      <c r="Q45" s="30">
        <f t="shared" si="3"/>
        <v>143100</v>
      </c>
      <c r="R45" s="31">
        <f t="shared" si="4"/>
        <v>0</v>
      </c>
      <c r="S45" s="31">
        <f>+[1]DEPURADO!J39</f>
        <v>0</v>
      </c>
      <c r="T45" s="23" t="s">
        <v>45</v>
      </c>
      <c r="U45" s="31">
        <f>+[1]DEPURADO!I39</f>
        <v>0</v>
      </c>
      <c r="V45" s="30"/>
      <c r="W45" s="23" t="s">
        <v>45</v>
      </c>
      <c r="X45" s="31">
        <f>+[1]DEPURADO!K39+[1]DEPURADO!L39</f>
        <v>0</v>
      </c>
      <c r="Y45" s="23" t="s">
        <v>45</v>
      </c>
      <c r="Z45" s="31">
        <f t="shared" si="5"/>
        <v>0</v>
      </c>
      <c r="AA45" s="31"/>
      <c r="AB45" s="31">
        <v>0</v>
      </c>
      <c r="AC45" s="31">
        <v>0</v>
      </c>
      <c r="AD45" s="30"/>
      <c r="AE45" s="30">
        <f>+[1]DEPURADO!K39</f>
        <v>0</v>
      </c>
      <c r="AF45" s="30">
        <v>0</v>
      </c>
      <c r="AG45" s="30">
        <f t="shared" si="6"/>
        <v>0</v>
      </c>
      <c r="AH45" s="30">
        <v>0</v>
      </c>
      <c r="AI45" s="30" t="str">
        <f>+[1]DEPURADO!G39</f>
        <v>CANCELADA</v>
      </c>
      <c r="AJ45" s="32"/>
      <c r="AK45" s="33"/>
    </row>
    <row r="46" spans="1:37" s="34" customFormat="1" x14ac:dyDescent="0.25">
      <c r="A46" s="23">
        <f t="shared" si="0"/>
        <v>38</v>
      </c>
      <c r="B46" s="24" t="s">
        <v>44</v>
      </c>
      <c r="C46" s="23" t="str">
        <f>+[1]DEPURADO!A40</f>
        <v>FEC394</v>
      </c>
      <c r="D46" s="23" t="str">
        <f>+[1]DEPURADO!B40</f>
        <v>FEC394</v>
      </c>
      <c r="E46" s="25">
        <f>+[1]DEPURADO!C40</f>
        <v>44145</v>
      </c>
      <c r="F46" s="26">
        <f>+IF([1]DEPURADO!D40&gt;1,[1]DEPURADO!D40," ")</f>
        <v>44145</v>
      </c>
      <c r="G46" s="27">
        <f>[1]DEPURADO!F40</f>
        <v>151900</v>
      </c>
      <c r="H46" s="28">
        <v>0</v>
      </c>
      <c r="I46" s="28">
        <f>+[1]DEPURADO!M40+[1]DEPURADO!N40</f>
        <v>0</v>
      </c>
      <c r="J46" s="28">
        <f>+[1]DEPURADO!R40</f>
        <v>151900</v>
      </c>
      <c r="K46" s="29">
        <f>+[1]DEPURADO!P40+[1]DEPURADO!Q40</f>
        <v>0</v>
      </c>
      <c r="L46" s="28">
        <v>0</v>
      </c>
      <c r="M46" s="28">
        <v>0</v>
      </c>
      <c r="N46" s="28">
        <f t="shared" si="1"/>
        <v>151900</v>
      </c>
      <c r="O46" s="28">
        <f t="shared" si="2"/>
        <v>0</v>
      </c>
      <c r="P46" s="24" t="str">
        <f>IF([1]DEPURADO!H40&gt;1,0,[1]DEPURADO!B40)</f>
        <v>FEC394</v>
      </c>
      <c r="Q46" s="30">
        <f t="shared" si="3"/>
        <v>151900</v>
      </c>
      <c r="R46" s="31">
        <f t="shared" si="4"/>
        <v>0</v>
      </c>
      <c r="S46" s="31">
        <f>+[1]DEPURADO!J40</f>
        <v>0</v>
      </c>
      <c r="T46" s="23" t="s">
        <v>45</v>
      </c>
      <c r="U46" s="31">
        <f>+[1]DEPURADO!I40</f>
        <v>0</v>
      </c>
      <c r="V46" s="30"/>
      <c r="W46" s="23" t="s">
        <v>45</v>
      </c>
      <c r="X46" s="31">
        <f>+[1]DEPURADO!K40+[1]DEPURADO!L40</f>
        <v>0</v>
      </c>
      <c r="Y46" s="23" t="s">
        <v>45</v>
      </c>
      <c r="Z46" s="31">
        <f t="shared" si="5"/>
        <v>0</v>
      </c>
      <c r="AA46" s="31"/>
      <c r="AB46" s="31">
        <v>0</v>
      </c>
      <c r="AC46" s="31">
        <v>0</v>
      </c>
      <c r="AD46" s="30"/>
      <c r="AE46" s="30">
        <f>+[1]DEPURADO!K40</f>
        <v>0</v>
      </c>
      <c r="AF46" s="30">
        <v>0</v>
      </c>
      <c r="AG46" s="30">
        <f t="shared" si="6"/>
        <v>0</v>
      </c>
      <c r="AH46" s="30">
        <v>0</v>
      </c>
      <c r="AI46" s="30" t="str">
        <f>+[1]DEPURADO!G40</f>
        <v>CANCELADA</v>
      </c>
      <c r="AJ46" s="32"/>
      <c r="AK46" s="33"/>
    </row>
    <row r="47" spans="1:37" s="34" customFormat="1" x14ac:dyDescent="0.25">
      <c r="A47" s="23">
        <f t="shared" si="0"/>
        <v>39</v>
      </c>
      <c r="B47" s="24" t="s">
        <v>44</v>
      </c>
      <c r="C47" s="23" t="str">
        <f>+[1]DEPURADO!A41</f>
        <v>FEC423</v>
      </c>
      <c r="D47" s="23" t="str">
        <f>+[1]DEPURADO!B41</f>
        <v>FEC423</v>
      </c>
      <c r="E47" s="25">
        <f>+[1]DEPURADO!C41</f>
        <v>44154</v>
      </c>
      <c r="F47" s="26">
        <f>+IF([1]DEPURADO!D41&gt;1,[1]DEPURADO!D41," ")</f>
        <v>44154</v>
      </c>
      <c r="G47" s="27">
        <f>[1]DEPURADO!F41</f>
        <v>159350</v>
      </c>
      <c r="H47" s="28">
        <v>0</v>
      </c>
      <c r="I47" s="28">
        <f>+[1]DEPURADO!M41+[1]DEPURADO!N41</f>
        <v>0</v>
      </c>
      <c r="J47" s="28">
        <f>+[1]DEPURADO!R41</f>
        <v>159350</v>
      </c>
      <c r="K47" s="29">
        <f>+[1]DEPURADO!P41+[1]DEPURADO!Q41</f>
        <v>0</v>
      </c>
      <c r="L47" s="28">
        <v>0</v>
      </c>
      <c r="M47" s="28">
        <v>0</v>
      </c>
      <c r="N47" s="28">
        <f t="shared" si="1"/>
        <v>159350</v>
      </c>
      <c r="O47" s="28">
        <f t="shared" si="2"/>
        <v>0</v>
      </c>
      <c r="P47" s="24" t="str">
        <f>IF([1]DEPURADO!H41&gt;1,0,[1]DEPURADO!B41)</f>
        <v>FEC423</v>
      </c>
      <c r="Q47" s="30">
        <f t="shared" si="3"/>
        <v>159350</v>
      </c>
      <c r="R47" s="31">
        <f t="shared" si="4"/>
        <v>0</v>
      </c>
      <c r="S47" s="31">
        <f>+[1]DEPURADO!J41</f>
        <v>0</v>
      </c>
      <c r="T47" s="23" t="s">
        <v>45</v>
      </c>
      <c r="U47" s="31">
        <f>+[1]DEPURADO!I41</f>
        <v>0</v>
      </c>
      <c r="V47" s="30"/>
      <c r="W47" s="23" t="s">
        <v>45</v>
      </c>
      <c r="X47" s="31">
        <f>+[1]DEPURADO!K41+[1]DEPURADO!L41</f>
        <v>0</v>
      </c>
      <c r="Y47" s="23" t="s">
        <v>45</v>
      </c>
      <c r="Z47" s="31">
        <f t="shared" si="5"/>
        <v>0</v>
      </c>
      <c r="AA47" s="31"/>
      <c r="AB47" s="31">
        <v>0</v>
      </c>
      <c r="AC47" s="31">
        <v>0</v>
      </c>
      <c r="AD47" s="30"/>
      <c r="AE47" s="30">
        <f>+[1]DEPURADO!K41</f>
        <v>0</v>
      </c>
      <c r="AF47" s="30">
        <v>0</v>
      </c>
      <c r="AG47" s="30">
        <f t="shared" si="6"/>
        <v>0</v>
      </c>
      <c r="AH47" s="30">
        <v>0</v>
      </c>
      <c r="AI47" s="30" t="str">
        <f>+[1]DEPURADO!G41</f>
        <v>CANCELADA</v>
      </c>
      <c r="AJ47" s="32"/>
      <c r="AK47" s="33"/>
    </row>
    <row r="48" spans="1:37" s="34" customFormat="1" x14ac:dyDescent="0.25">
      <c r="A48" s="23">
        <f t="shared" si="0"/>
        <v>40</v>
      </c>
      <c r="B48" s="24" t="s">
        <v>44</v>
      </c>
      <c r="C48" s="23" t="str">
        <f>+[1]DEPURADO!A42</f>
        <v>FEC421</v>
      </c>
      <c r="D48" s="23" t="str">
        <f>+[1]DEPURADO!B42</f>
        <v>FEC421</v>
      </c>
      <c r="E48" s="25">
        <f>+[1]DEPURADO!C42</f>
        <v>44154</v>
      </c>
      <c r="F48" s="26">
        <f>+IF([1]DEPURADO!D42&gt;1,[1]DEPURADO!D42," ")</f>
        <v>44154</v>
      </c>
      <c r="G48" s="27">
        <f>[1]DEPURADO!F42</f>
        <v>164601</v>
      </c>
      <c r="H48" s="28">
        <v>0</v>
      </c>
      <c r="I48" s="28">
        <f>+[1]DEPURADO!M42+[1]DEPURADO!N42</f>
        <v>0</v>
      </c>
      <c r="J48" s="28">
        <f>+[1]DEPURADO!R42</f>
        <v>164601</v>
      </c>
      <c r="K48" s="29">
        <f>+[1]DEPURADO!P42+[1]DEPURADO!Q42</f>
        <v>0</v>
      </c>
      <c r="L48" s="28">
        <v>0</v>
      </c>
      <c r="M48" s="28">
        <v>0</v>
      </c>
      <c r="N48" s="28">
        <f t="shared" si="1"/>
        <v>164601</v>
      </c>
      <c r="O48" s="28">
        <f t="shared" si="2"/>
        <v>0</v>
      </c>
      <c r="P48" s="24" t="str">
        <f>IF([1]DEPURADO!H42&gt;1,0,[1]DEPURADO!B42)</f>
        <v>FEC421</v>
      </c>
      <c r="Q48" s="30">
        <f t="shared" si="3"/>
        <v>164601</v>
      </c>
      <c r="R48" s="31">
        <f t="shared" si="4"/>
        <v>0</v>
      </c>
      <c r="S48" s="31">
        <f>+[1]DEPURADO!J42</f>
        <v>0</v>
      </c>
      <c r="T48" s="23" t="s">
        <v>45</v>
      </c>
      <c r="U48" s="31">
        <f>+[1]DEPURADO!I42</f>
        <v>0</v>
      </c>
      <c r="V48" s="30"/>
      <c r="W48" s="23" t="s">
        <v>45</v>
      </c>
      <c r="X48" s="31">
        <f>+[1]DEPURADO!K42+[1]DEPURADO!L42</f>
        <v>0</v>
      </c>
      <c r="Y48" s="23" t="s">
        <v>45</v>
      </c>
      <c r="Z48" s="31">
        <f t="shared" si="5"/>
        <v>0</v>
      </c>
      <c r="AA48" s="31"/>
      <c r="AB48" s="31">
        <v>0</v>
      </c>
      <c r="AC48" s="31">
        <v>0</v>
      </c>
      <c r="AD48" s="30"/>
      <c r="AE48" s="30">
        <f>+[1]DEPURADO!K42</f>
        <v>0</v>
      </c>
      <c r="AF48" s="30">
        <v>0</v>
      </c>
      <c r="AG48" s="30">
        <f t="shared" si="6"/>
        <v>0</v>
      </c>
      <c r="AH48" s="30">
        <v>0</v>
      </c>
      <c r="AI48" s="30" t="str">
        <f>+[1]DEPURADO!G42</f>
        <v>CANCELADA</v>
      </c>
      <c r="AJ48" s="32"/>
      <c r="AK48" s="33"/>
    </row>
    <row r="49" spans="1:37" s="34" customFormat="1" x14ac:dyDescent="0.25">
      <c r="A49" s="23">
        <f t="shared" si="0"/>
        <v>41</v>
      </c>
      <c r="B49" s="24" t="s">
        <v>44</v>
      </c>
      <c r="C49" s="23" t="str">
        <f>+[1]DEPURADO!A43</f>
        <v>FEC395</v>
      </c>
      <c r="D49" s="23" t="str">
        <f>+[1]DEPURADO!B43</f>
        <v>FEC395</v>
      </c>
      <c r="E49" s="25">
        <f>+[1]DEPURADO!C43</f>
        <v>44145</v>
      </c>
      <c r="F49" s="26">
        <f>+IF([1]DEPURADO!D43&gt;1,[1]DEPURADO!D43," ")</f>
        <v>44145</v>
      </c>
      <c r="G49" s="27">
        <f>[1]DEPURADO!F43</f>
        <v>178300</v>
      </c>
      <c r="H49" s="28">
        <v>0</v>
      </c>
      <c r="I49" s="28">
        <f>+[1]DEPURADO!M43+[1]DEPURADO!N43</f>
        <v>0</v>
      </c>
      <c r="J49" s="28">
        <f>+[1]DEPURADO!R43</f>
        <v>178300</v>
      </c>
      <c r="K49" s="29">
        <f>+[1]DEPURADO!P43+[1]DEPURADO!Q43</f>
        <v>0</v>
      </c>
      <c r="L49" s="28">
        <v>0</v>
      </c>
      <c r="M49" s="28">
        <v>0</v>
      </c>
      <c r="N49" s="28">
        <f t="shared" si="1"/>
        <v>178300</v>
      </c>
      <c r="O49" s="28">
        <f t="shared" si="2"/>
        <v>0</v>
      </c>
      <c r="P49" s="24" t="str">
        <f>IF([1]DEPURADO!H43&gt;1,0,[1]DEPURADO!B43)</f>
        <v>FEC395</v>
      </c>
      <c r="Q49" s="30">
        <f t="shared" si="3"/>
        <v>178300</v>
      </c>
      <c r="R49" s="31">
        <f t="shared" si="4"/>
        <v>0</v>
      </c>
      <c r="S49" s="31">
        <f>+[1]DEPURADO!J43</f>
        <v>0</v>
      </c>
      <c r="T49" s="23" t="s">
        <v>45</v>
      </c>
      <c r="U49" s="31">
        <f>+[1]DEPURADO!I43</f>
        <v>0</v>
      </c>
      <c r="V49" s="30"/>
      <c r="W49" s="23" t="s">
        <v>45</v>
      </c>
      <c r="X49" s="31">
        <f>+[1]DEPURADO!K43+[1]DEPURADO!L43</f>
        <v>0</v>
      </c>
      <c r="Y49" s="23" t="s">
        <v>45</v>
      </c>
      <c r="Z49" s="31">
        <f t="shared" si="5"/>
        <v>0</v>
      </c>
      <c r="AA49" s="31"/>
      <c r="AB49" s="31">
        <v>0</v>
      </c>
      <c r="AC49" s="31">
        <v>0</v>
      </c>
      <c r="AD49" s="30"/>
      <c r="AE49" s="30">
        <f>+[1]DEPURADO!K43</f>
        <v>0</v>
      </c>
      <c r="AF49" s="30">
        <v>0</v>
      </c>
      <c r="AG49" s="30">
        <f t="shared" si="6"/>
        <v>0</v>
      </c>
      <c r="AH49" s="30">
        <v>0</v>
      </c>
      <c r="AI49" s="30" t="str">
        <f>+[1]DEPURADO!G43</f>
        <v>CANCELADA</v>
      </c>
      <c r="AJ49" s="32"/>
      <c r="AK49" s="33"/>
    </row>
    <row r="50" spans="1:37" s="34" customFormat="1" x14ac:dyDescent="0.25">
      <c r="A50" s="23">
        <f t="shared" si="0"/>
        <v>42</v>
      </c>
      <c r="B50" s="24" t="s">
        <v>44</v>
      </c>
      <c r="C50" s="23" t="str">
        <f>+[1]DEPURADO!A44</f>
        <v>FEC375</v>
      </c>
      <c r="D50" s="23" t="str">
        <f>+[1]DEPURADO!B44</f>
        <v>FEC375</v>
      </c>
      <c r="E50" s="25">
        <f>+[1]DEPURADO!C44</f>
        <v>44141</v>
      </c>
      <c r="F50" s="26">
        <f>+IF([1]DEPURADO!D44&gt;1,[1]DEPURADO!D44," ")</f>
        <v>44141</v>
      </c>
      <c r="G50" s="27">
        <f>[1]DEPURADO!F44</f>
        <v>206800</v>
      </c>
      <c r="H50" s="28">
        <v>0</v>
      </c>
      <c r="I50" s="28">
        <f>+[1]DEPURADO!M44+[1]DEPURADO!N44</f>
        <v>0</v>
      </c>
      <c r="J50" s="28">
        <f>+[1]DEPURADO!R44</f>
        <v>206800</v>
      </c>
      <c r="K50" s="29">
        <f>+[1]DEPURADO!P44+[1]DEPURADO!Q44</f>
        <v>0</v>
      </c>
      <c r="L50" s="28">
        <v>0</v>
      </c>
      <c r="M50" s="28">
        <v>0</v>
      </c>
      <c r="N50" s="28">
        <f t="shared" si="1"/>
        <v>206800</v>
      </c>
      <c r="O50" s="28">
        <f t="shared" si="2"/>
        <v>0</v>
      </c>
      <c r="P50" s="24" t="str">
        <f>IF([1]DEPURADO!H44&gt;1,0,[1]DEPURADO!B44)</f>
        <v>FEC375</v>
      </c>
      <c r="Q50" s="30">
        <f t="shared" si="3"/>
        <v>206800</v>
      </c>
      <c r="R50" s="31">
        <f t="shared" si="4"/>
        <v>0</v>
      </c>
      <c r="S50" s="31">
        <f>+[1]DEPURADO!J44</f>
        <v>0</v>
      </c>
      <c r="T50" s="23" t="s">
        <v>45</v>
      </c>
      <c r="U50" s="31">
        <f>+[1]DEPURADO!I44</f>
        <v>0</v>
      </c>
      <c r="V50" s="30"/>
      <c r="W50" s="23" t="s">
        <v>45</v>
      </c>
      <c r="X50" s="31">
        <f>+[1]DEPURADO!K44+[1]DEPURADO!L44</f>
        <v>0</v>
      </c>
      <c r="Y50" s="23" t="s">
        <v>45</v>
      </c>
      <c r="Z50" s="31">
        <f t="shared" si="5"/>
        <v>0</v>
      </c>
      <c r="AA50" s="31"/>
      <c r="AB50" s="31">
        <v>0</v>
      </c>
      <c r="AC50" s="31">
        <v>0</v>
      </c>
      <c r="AD50" s="30"/>
      <c r="AE50" s="30">
        <f>+[1]DEPURADO!K44</f>
        <v>0</v>
      </c>
      <c r="AF50" s="30">
        <v>0</v>
      </c>
      <c r="AG50" s="30">
        <f t="shared" si="6"/>
        <v>0</v>
      </c>
      <c r="AH50" s="30">
        <v>0</v>
      </c>
      <c r="AI50" s="30" t="str">
        <f>+[1]DEPURADO!G44</f>
        <v>CANCELADA</v>
      </c>
      <c r="AJ50" s="32"/>
      <c r="AK50" s="33"/>
    </row>
    <row r="51" spans="1:37" s="34" customFormat="1" x14ac:dyDescent="0.25">
      <c r="A51" s="23">
        <f t="shared" si="0"/>
        <v>43</v>
      </c>
      <c r="B51" s="24" t="s">
        <v>44</v>
      </c>
      <c r="C51" s="23" t="str">
        <f>+[1]DEPURADO!A45</f>
        <v>FEC438</v>
      </c>
      <c r="D51" s="23" t="str">
        <f>+[1]DEPURADO!B45</f>
        <v>FEC438</v>
      </c>
      <c r="E51" s="25">
        <f>+[1]DEPURADO!C45</f>
        <v>44158</v>
      </c>
      <c r="F51" s="26">
        <f>+IF([1]DEPURADO!D45&gt;1,[1]DEPURADO!D45," ")</f>
        <v>44158</v>
      </c>
      <c r="G51" s="27">
        <f>[1]DEPURADO!F45</f>
        <v>59950</v>
      </c>
      <c r="H51" s="28">
        <v>0</v>
      </c>
      <c r="I51" s="28">
        <f>+[1]DEPURADO!M45+[1]DEPURADO!N45</f>
        <v>0</v>
      </c>
      <c r="J51" s="28">
        <f>+[1]DEPURADO!R45</f>
        <v>59950</v>
      </c>
      <c r="K51" s="29">
        <f>+[1]DEPURADO!P45+[1]DEPURADO!Q45</f>
        <v>0</v>
      </c>
      <c r="L51" s="28">
        <v>0</v>
      </c>
      <c r="M51" s="28">
        <v>0</v>
      </c>
      <c r="N51" s="28">
        <f t="shared" si="1"/>
        <v>59950</v>
      </c>
      <c r="O51" s="28">
        <f t="shared" si="2"/>
        <v>0</v>
      </c>
      <c r="P51" s="24" t="str">
        <f>IF([1]DEPURADO!H45&gt;1,0,[1]DEPURADO!B45)</f>
        <v>FEC438</v>
      </c>
      <c r="Q51" s="30">
        <f t="shared" si="3"/>
        <v>59950</v>
      </c>
      <c r="R51" s="31">
        <f t="shared" si="4"/>
        <v>0</v>
      </c>
      <c r="S51" s="31">
        <f>+[1]DEPURADO!J45</f>
        <v>0</v>
      </c>
      <c r="T51" s="23" t="s">
        <v>45</v>
      </c>
      <c r="U51" s="31">
        <f>+[1]DEPURADO!I45</f>
        <v>0</v>
      </c>
      <c r="V51" s="30"/>
      <c r="W51" s="23" t="s">
        <v>45</v>
      </c>
      <c r="X51" s="31">
        <f>+[1]DEPURADO!K45+[1]DEPURADO!L45</f>
        <v>0</v>
      </c>
      <c r="Y51" s="23" t="s">
        <v>45</v>
      </c>
      <c r="Z51" s="31">
        <f t="shared" si="5"/>
        <v>0</v>
      </c>
      <c r="AA51" s="31"/>
      <c r="AB51" s="31">
        <v>0</v>
      </c>
      <c r="AC51" s="31">
        <v>0</v>
      </c>
      <c r="AD51" s="30"/>
      <c r="AE51" s="30">
        <f>+[1]DEPURADO!K45</f>
        <v>0</v>
      </c>
      <c r="AF51" s="30">
        <v>0</v>
      </c>
      <c r="AG51" s="30">
        <f t="shared" si="6"/>
        <v>0</v>
      </c>
      <c r="AH51" s="30">
        <v>0</v>
      </c>
      <c r="AI51" s="30" t="str">
        <f>+[1]DEPURADO!G45</f>
        <v>CANCELADA</v>
      </c>
      <c r="AJ51" s="32"/>
      <c r="AK51" s="33"/>
    </row>
    <row r="52" spans="1:37" s="34" customFormat="1" x14ac:dyDescent="0.25">
      <c r="A52" s="23">
        <f t="shared" si="0"/>
        <v>44</v>
      </c>
      <c r="B52" s="24" t="s">
        <v>44</v>
      </c>
      <c r="C52" s="23" t="str">
        <f>+[1]DEPURADO!A46</f>
        <v>FEC456</v>
      </c>
      <c r="D52" s="23" t="str">
        <f>+[1]DEPURADO!B46</f>
        <v>FEC456</v>
      </c>
      <c r="E52" s="25">
        <f>+[1]DEPURADO!C46</f>
        <v>44162</v>
      </c>
      <c r="F52" s="26">
        <f>+IF([1]DEPURADO!D46&gt;1,[1]DEPURADO!D46," ")</f>
        <v>44162</v>
      </c>
      <c r="G52" s="27">
        <f>[1]DEPURADO!F46</f>
        <v>86000</v>
      </c>
      <c r="H52" s="28">
        <v>0</v>
      </c>
      <c r="I52" s="28">
        <f>+[1]DEPURADO!M46+[1]DEPURADO!N46</f>
        <v>0</v>
      </c>
      <c r="J52" s="28">
        <f>+[1]DEPURADO!R46</f>
        <v>86000</v>
      </c>
      <c r="K52" s="29">
        <f>+[1]DEPURADO!P46+[1]DEPURADO!Q46</f>
        <v>0</v>
      </c>
      <c r="L52" s="28">
        <v>0</v>
      </c>
      <c r="M52" s="28">
        <v>0</v>
      </c>
      <c r="N52" s="28">
        <f t="shared" si="1"/>
        <v>86000</v>
      </c>
      <c r="O52" s="28">
        <f t="shared" si="2"/>
        <v>0</v>
      </c>
      <c r="P52" s="24" t="str">
        <f>IF([1]DEPURADO!H46&gt;1,0,[1]DEPURADO!B46)</f>
        <v>FEC456</v>
      </c>
      <c r="Q52" s="30">
        <f t="shared" si="3"/>
        <v>86000</v>
      </c>
      <c r="R52" s="31">
        <f t="shared" si="4"/>
        <v>0</v>
      </c>
      <c r="S52" s="31">
        <f>+[1]DEPURADO!J46</f>
        <v>0</v>
      </c>
      <c r="T52" s="23" t="s">
        <v>45</v>
      </c>
      <c r="U52" s="31">
        <f>+[1]DEPURADO!I46</f>
        <v>0</v>
      </c>
      <c r="V52" s="30"/>
      <c r="W52" s="23" t="s">
        <v>45</v>
      </c>
      <c r="X52" s="31">
        <f>+[1]DEPURADO!K46+[1]DEPURADO!L46</f>
        <v>0</v>
      </c>
      <c r="Y52" s="23" t="s">
        <v>45</v>
      </c>
      <c r="Z52" s="31">
        <f t="shared" si="5"/>
        <v>0</v>
      </c>
      <c r="AA52" s="31"/>
      <c r="AB52" s="31">
        <v>0</v>
      </c>
      <c r="AC52" s="31">
        <v>0</v>
      </c>
      <c r="AD52" s="30"/>
      <c r="AE52" s="30">
        <f>+[1]DEPURADO!K46</f>
        <v>0</v>
      </c>
      <c r="AF52" s="30">
        <v>0</v>
      </c>
      <c r="AG52" s="30">
        <f t="shared" si="6"/>
        <v>0</v>
      </c>
      <c r="AH52" s="30">
        <v>0</v>
      </c>
      <c r="AI52" s="30" t="str">
        <f>+[1]DEPURADO!G46</f>
        <v>CANCELADA</v>
      </c>
      <c r="AJ52" s="32"/>
      <c r="AK52" s="33"/>
    </row>
    <row r="53" spans="1:37" s="34" customFormat="1" x14ac:dyDescent="0.25">
      <c r="A53" s="23">
        <f t="shared" si="0"/>
        <v>45</v>
      </c>
      <c r="B53" s="24" t="s">
        <v>44</v>
      </c>
      <c r="C53" s="23" t="str">
        <f>+[1]DEPURADO!A47</f>
        <v>FEC1761</v>
      </c>
      <c r="D53" s="23" t="str">
        <f>+[1]DEPURADO!B47</f>
        <v>FEC1761</v>
      </c>
      <c r="E53" s="25">
        <f>+[1]DEPURADO!C47</f>
        <v>44498</v>
      </c>
      <c r="F53" s="26">
        <f>+IF([1]DEPURADO!D47&gt;1,[1]DEPURADO!D47," ")</f>
        <v>44498</v>
      </c>
      <c r="G53" s="27">
        <f>[1]DEPURADO!F47</f>
        <v>137710</v>
      </c>
      <c r="H53" s="28">
        <v>0</v>
      </c>
      <c r="I53" s="28">
        <f>+[1]DEPURADO!M47+[1]DEPURADO!N47</f>
        <v>0</v>
      </c>
      <c r="J53" s="28">
        <f>+[1]DEPURADO!R47</f>
        <v>137710</v>
      </c>
      <c r="K53" s="29">
        <f>+[1]DEPURADO!P47+[1]DEPURADO!Q47</f>
        <v>0</v>
      </c>
      <c r="L53" s="28">
        <v>0</v>
      </c>
      <c r="M53" s="28">
        <v>0</v>
      </c>
      <c r="N53" s="28">
        <f t="shared" si="1"/>
        <v>137710</v>
      </c>
      <c r="O53" s="28">
        <f t="shared" si="2"/>
        <v>0</v>
      </c>
      <c r="P53" s="24" t="str">
        <f>IF([1]DEPURADO!H47&gt;1,0,[1]DEPURADO!B47)</f>
        <v>FEC1761</v>
      </c>
      <c r="Q53" s="30">
        <f t="shared" si="3"/>
        <v>137710</v>
      </c>
      <c r="R53" s="31">
        <f t="shared" si="4"/>
        <v>0</v>
      </c>
      <c r="S53" s="31">
        <f>+[1]DEPURADO!J47</f>
        <v>0</v>
      </c>
      <c r="T53" s="23" t="s">
        <v>45</v>
      </c>
      <c r="U53" s="31">
        <f>+[1]DEPURADO!I47</f>
        <v>0</v>
      </c>
      <c r="V53" s="30"/>
      <c r="W53" s="23" t="s">
        <v>45</v>
      </c>
      <c r="X53" s="31">
        <f>+[1]DEPURADO!K47+[1]DEPURADO!L47</f>
        <v>0</v>
      </c>
      <c r="Y53" s="23" t="s">
        <v>45</v>
      </c>
      <c r="Z53" s="31">
        <f t="shared" si="5"/>
        <v>0</v>
      </c>
      <c r="AA53" s="31"/>
      <c r="AB53" s="31">
        <v>0</v>
      </c>
      <c r="AC53" s="31">
        <v>0</v>
      </c>
      <c r="AD53" s="30"/>
      <c r="AE53" s="30">
        <f>+[1]DEPURADO!K47</f>
        <v>0</v>
      </c>
      <c r="AF53" s="30">
        <v>0</v>
      </c>
      <c r="AG53" s="30">
        <f t="shared" si="6"/>
        <v>0</v>
      </c>
      <c r="AH53" s="30">
        <v>0</v>
      </c>
      <c r="AI53" s="30" t="str">
        <f>+[1]DEPURADO!G47</f>
        <v>CANCELADA</v>
      </c>
      <c r="AJ53" s="32"/>
      <c r="AK53" s="33"/>
    </row>
    <row r="54" spans="1:37" s="34" customFormat="1" x14ac:dyDescent="0.25">
      <c r="A54" s="23">
        <f t="shared" si="0"/>
        <v>46</v>
      </c>
      <c r="B54" s="24" t="s">
        <v>44</v>
      </c>
      <c r="C54" s="23" t="str">
        <f>+[1]DEPURADO!A48</f>
        <v>FEC1811</v>
      </c>
      <c r="D54" s="23" t="str">
        <f>+[1]DEPURADO!B48</f>
        <v>FEC1811</v>
      </c>
      <c r="E54" s="25">
        <f>+[1]DEPURADO!C48</f>
        <v>44508</v>
      </c>
      <c r="F54" s="26">
        <f>+IF([1]DEPURADO!D48&gt;1,[1]DEPURADO!D48," ")</f>
        <v>44508</v>
      </c>
      <c r="G54" s="27">
        <f>[1]DEPURADO!F48</f>
        <v>1083900</v>
      </c>
      <c r="H54" s="28">
        <v>0</v>
      </c>
      <c r="I54" s="28">
        <f>+[1]DEPURADO!M48+[1]DEPURADO!N48</f>
        <v>0</v>
      </c>
      <c r="J54" s="28">
        <f>+[1]DEPURADO!R48</f>
        <v>1083900</v>
      </c>
      <c r="K54" s="29">
        <f>+[1]DEPURADO!P48+[1]DEPURADO!Q48</f>
        <v>0</v>
      </c>
      <c r="L54" s="28">
        <v>0</v>
      </c>
      <c r="M54" s="28">
        <v>0</v>
      </c>
      <c r="N54" s="28">
        <f t="shared" si="1"/>
        <v>1083900</v>
      </c>
      <c r="O54" s="28">
        <f t="shared" si="2"/>
        <v>0</v>
      </c>
      <c r="P54" s="24" t="str">
        <f>IF([1]DEPURADO!H48&gt;1,0,[1]DEPURADO!B48)</f>
        <v>FEC1811</v>
      </c>
      <c r="Q54" s="30">
        <f t="shared" si="3"/>
        <v>1083900</v>
      </c>
      <c r="R54" s="31">
        <f t="shared" si="4"/>
        <v>0</v>
      </c>
      <c r="S54" s="31">
        <f>+[1]DEPURADO!J48</f>
        <v>0</v>
      </c>
      <c r="T54" s="23" t="s">
        <v>45</v>
      </c>
      <c r="U54" s="31">
        <f>+[1]DEPURADO!I48</f>
        <v>0</v>
      </c>
      <c r="V54" s="30"/>
      <c r="W54" s="23" t="s">
        <v>45</v>
      </c>
      <c r="X54" s="31">
        <f>+[1]DEPURADO!K48+[1]DEPURADO!L48</f>
        <v>0</v>
      </c>
      <c r="Y54" s="23" t="s">
        <v>45</v>
      </c>
      <c r="Z54" s="31">
        <f t="shared" si="5"/>
        <v>0</v>
      </c>
      <c r="AA54" s="31"/>
      <c r="AB54" s="31">
        <v>0</v>
      </c>
      <c r="AC54" s="31">
        <v>0</v>
      </c>
      <c r="AD54" s="30"/>
      <c r="AE54" s="30">
        <f>+[1]DEPURADO!K48</f>
        <v>0</v>
      </c>
      <c r="AF54" s="30">
        <v>0</v>
      </c>
      <c r="AG54" s="30">
        <f t="shared" si="6"/>
        <v>0</v>
      </c>
      <c r="AH54" s="30">
        <v>0</v>
      </c>
      <c r="AI54" s="30" t="str">
        <f>+[1]DEPURADO!G48</f>
        <v>CANCELADA</v>
      </c>
      <c r="AJ54" s="32"/>
      <c r="AK54" s="33"/>
    </row>
    <row r="55" spans="1:37" s="34" customFormat="1" x14ac:dyDescent="0.25">
      <c r="A55" s="23">
        <f t="shared" si="0"/>
        <v>47</v>
      </c>
      <c r="B55" s="24" t="s">
        <v>44</v>
      </c>
      <c r="C55" s="23" t="str">
        <f>+[1]DEPURADO!A49</f>
        <v>FEC1855</v>
      </c>
      <c r="D55" s="23" t="str">
        <f>+[1]DEPURADO!B49</f>
        <v>FEC1855</v>
      </c>
      <c r="E55" s="25">
        <f>+[1]DEPURADO!C49</f>
        <v>44529</v>
      </c>
      <c r="F55" s="26">
        <f>+IF([1]DEPURADO!D49&gt;1,[1]DEPURADO!D49," ")</f>
        <v>44529</v>
      </c>
      <c r="G55" s="27">
        <f>[1]DEPURADO!F49</f>
        <v>1142900</v>
      </c>
      <c r="H55" s="28">
        <v>0</v>
      </c>
      <c r="I55" s="28">
        <f>+[1]DEPURADO!M49+[1]DEPURADO!N49</f>
        <v>0</v>
      </c>
      <c r="J55" s="28">
        <f>+[1]DEPURADO!R49</f>
        <v>1142900</v>
      </c>
      <c r="K55" s="29">
        <f>+[1]DEPURADO!P49+[1]DEPURADO!Q49</f>
        <v>0</v>
      </c>
      <c r="L55" s="28">
        <v>0</v>
      </c>
      <c r="M55" s="28">
        <v>0</v>
      </c>
      <c r="N55" s="28">
        <f t="shared" si="1"/>
        <v>1142900</v>
      </c>
      <c r="O55" s="28">
        <f t="shared" si="2"/>
        <v>0</v>
      </c>
      <c r="P55" s="24" t="str">
        <f>IF([1]DEPURADO!H49&gt;1,0,[1]DEPURADO!B49)</f>
        <v>FEC1855</v>
      </c>
      <c r="Q55" s="30">
        <f t="shared" si="3"/>
        <v>1142900</v>
      </c>
      <c r="R55" s="31">
        <f t="shared" si="4"/>
        <v>0</v>
      </c>
      <c r="S55" s="31">
        <f>+[1]DEPURADO!J49</f>
        <v>0</v>
      </c>
      <c r="T55" s="23" t="s">
        <v>45</v>
      </c>
      <c r="U55" s="31">
        <f>+[1]DEPURADO!I49</f>
        <v>0</v>
      </c>
      <c r="V55" s="30"/>
      <c r="W55" s="23" t="s">
        <v>45</v>
      </c>
      <c r="X55" s="31">
        <f>+[1]DEPURADO!K49+[1]DEPURADO!L49</f>
        <v>0</v>
      </c>
      <c r="Y55" s="23" t="s">
        <v>45</v>
      </c>
      <c r="Z55" s="31">
        <f t="shared" si="5"/>
        <v>0</v>
      </c>
      <c r="AA55" s="31"/>
      <c r="AB55" s="31">
        <v>0</v>
      </c>
      <c r="AC55" s="31">
        <v>0</v>
      </c>
      <c r="AD55" s="30"/>
      <c r="AE55" s="30">
        <f>+[1]DEPURADO!K49</f>
        <v>0</v>
      </c>
      <c r="AF55" s="30">
        <v>0</v>
      </c>
      <c r="AG55" s="30">
        <f t="shared" si="6"/>
        <v>0</v>
      </c>
      <c r="AH55" s="30">
        <v>0</v>
      </c>
      <c r="AI55" s="30" t="str">
        <f>+[1]DEPURADO!G49</f>
        <v>CANCELADA</v>
      </c>
      <c r="AJ55" s="32"/>
      <c r="AK55" s="33"/>
    </row>
    <row r="56" spans="1:37" s="34" customFormat="1" x14ac:dyDescent="0.25">
      <c r="A56" s="23">
        <f t="shared" si="0"/>
        <v>48</v>
      </c>
      <c r="B56" s="24" t="s">
        <v>44</v>
      </c>
      <c r="C56" s="23" t="str">
        <f>+[1]DEPURADO!A50</f>
        <v>FEC1774</v>
      </c>
      <c r="D56" s="23" t="str">
        <f>+[1]DEPURADO!B50</f>
        <v>FEC1774</v>
      </c>
      <c r="E56" s="25">
        <f>+[1]DEPURADO!C50</f>
        <v>44504</v>
      </c>
      <c r="F56" s="26">
        <f>+IF([1]DEPURADO!D50&gt;1,[1]DEPURADO!D50," ")</f>
        <v>44504</v>
      </c>
      <c r="G56" s="27">
        <f>[1]DEPURADO!F50</f>
        <v>152100</v>
      </c>
      <c r="H56" s="28">
        <v>0</v>
      </c>
      <c r="I56" s="28">
        <f>+[1]DEPURADO!M50+[1]DEPURADO!N50</f>
        <v>0</v>
      </c>
      <c r="J56" s="28">
        <f>+[1]DEPURADO!R50</f>
        <v>152100</v>
      </c>
      <c r="K56" s="29">
        <f>+[1]DEPURADO!P50+[1]DEPURADO!Q50</f>
        <v>0</v>
      </c>
      <c r="L56" s="28">
        <v>0</v>
      </c>
      <c r="M56" s="28">
        <v>0</v>
      </c>
      <c r="N56" s="28">
        <f t="shared" si="1"/>
        <v>152100</v>
      </c>
      <c r="O56" s="28">
        <f t="shared" si="2"/>
        <v>0</v>
      </c>
      <c r="P56" s="24" t="str">
        <f>IF([1]DEPURADO!H50&gt;1,0,[1]DEPURADO!B50)</f>
        <v>FEC1774</v>
      </c>
      <c r="Q56" s="30">
        <f t="shared" si="3"/>
        <v>152100</v>
      </c>
      <c r="R56" s="31">
        <f t="shared" si="4"/>
        <v>0</v>
      </c>
      <c r="S56" s="31">
        <f>+[1]DEPURADO!J50</f>
        <v>0</v>
      </c>
      <c r="T56" s="23" t="s">
        <v>45</v>
      </c>
      <c r="U56" s="31">
        <f>+[1]DEPURADO!I50</f>
        <v>0</v>
      </c>
      <c r="V56" s="30"/>
      <c r="W56" s="23" t="s">
        <v>45</v>
      </c>
      <c r="X56" s="31">
        <f>+[1]DEPURADO!K50+[1]DEPURADO!L50</f>
        <v>0</v>
      </c>
      <c r="Y56" s="23" t="s">
        <v>45</v>
      </c>
      <c r="Z56" s="31">
        <f t="shared" si="5"/>
        <v>0</v>
      </c>
      <c r="AA56" s="31"/>
      <c r="AB56" s="31">
        <v>0</v>
      </c>
      <c r="AC56" s="31">
        <v>0</v>
      </c>
      <c r="AD56" s="30"/>
      <c r="AE56" s="30">
        <f>+[1]DEPURADO!K50</f>
        <v>0</v>
      </c>
      <c r="AF56" s="30">
        <v>0</v>
      </c>
      <c r="AG56" s="30">
        <f t="shared" si="6"/>
        <v>0</v>
      </c>
      <c r="AH56" s="30">
        <v>0</v>
      </c>
      <c r="AI56" s="30" t="str">
        <f>+[1]DEPURADO!G50</f>
        <v>CANCELADA</v>
      </c>
      <c r="AJ56" s="32"/>
      <c r="AK56" s="33"/>
    </row>
    <row r="57" spans="1:37" s="34" customFormat="1" x14ac:dyDescent="0.25">
      <c r="A57" s="23">
        <f t="shared" si="0"/>
        <v>49</v>
      </c>
      <c r="B57" s="24" t="s">
        <v>44</v>
      </c>
      <c r="C57" s="23" t="str">
        <f>+[1]DEPURADO!A51</f>
        <v>FEC1818</v>
      </c>
      <c r="D57" s="23" t="str">
        <f>+[1]DEPURADO!B51</f>
        <v>FEC1818</v>
      </c>
      <c r="E57" s="25">
        <f>+[1]DEPURADO!C51</f>
        <v>44519</v>
      </c>
      <c r="F57" s="26">
        <f>+IF([1]DEPURADO!D51&gt;1,[1]DEPURADO!D51," ")</f>
        <v>44519</v>
      </c>
      <c r="G57" s="27">
        <f>[1]DEPURADO!F51</f>
        <v>1629834</v>
      </c>
      <c r="H57" s="28">
        <v>0</v>
      </c>
      <c r="I57" s="28">
        <f>+[1]DEPURADO!M51+[1]DEPURADO!N51</f>
        <v>0</v>
      </c>
      <c r="J57" s="28">
        <f>+[1]DEPURADO!R51</f>
        <v>1629834</v>
      </c>
      <c r="K57" s="29">
        <f>+[1]DEPURADO!P51+[1]DEPURADO!Q51</f>
        <v>0</v>
      </c>
      <c r="L57" s="28">
        <v>0</v>
      </c>
      <c r="M57" s="28">
        <v>0</v>
      </c>
      <c r="N57" s="28">
        <f t="shared" si="1"/>
        <v>1629834</v>
      </c>
      <c r="O57" s="28">
        <f t="shared" si="2"/>
        <v>0</v>
      </c>
      <c r="P57" s="24" t="str">
        <f>IF([1]DEPURADO!H51&gt;1,0,[1]DEPURADO!B51)</f>
        <v>FEC1818</v>
      </c>
      <c r="Q57" s="30">
        <f t="shared" si="3"/>
        <v>1629834</v>
      </c>
      <c r="R57" s="31">
        <f t="shared" si="4"/>
        <v>0</v>
      </c>
      <c r="S57" s="31">
        <f>+[1]DEPURADO!J51</f>
        <v>0</v>
      </c>
      <c r="T57" s="23" t="s">
        <v>45</v>
      </c>
      <c r="U57" s="31">
        <f>+[1]DEPURADO!I51</f>
        <v>0</v>
      </c>
      <c r="V57" s="30"/>
      <c r="W57" s="23" t="s">
        <v>45</v>
      </c>
      <c r="X57" s="31">
        <f>+[1]DEPURADO!K51+[1]DEPURADO!L51</f>
        <v>0</v>
      </c>
      <c r="Y57" s="23" t="s">
        <v>45</v>
      </c>
      <c r="Z57" s="31">
        <f t="shared" si="5"/>
        <v>0</v>
      </c>
      <c r="AA57" s="31"/>
      <c r="AB57" s="31">
        <v>0</v>
      </c>
      <c r="AC57" s="31">
        <v>0</v>
      </c>
      <c r="AD57" s="30"/>
      <c r="AE57" s="30">
        <f>+[1]DEPURADO!K51</f>
        <v>0</v>
      </c>
      <c r="AF57" s="30">
        <v>0</v>
      </c>
      <c r="AG57" s="30">
        <f t="shared" si="6"/>
        <v>0</v>
      </c>
      <c r="AH57" s="30">
        <v>0</v>
      </c>
      <c r="AI57" s="30" t="str">
        <f>+[1]DEPURADO!G51</f>
        <v>CANCELADA</v>
      </c>
      <c r="AJ57" s="32"/>
      <c r="AK57" s="33"/>
    </row>
    <row r="58" spans="1:37" s="34" customFormat="1" x14ac:dyDescent="0.25">
      <c r="A58" s="23">
        <f t="shared" si="0"/>
        <v>50</v>
      </c>
      <c r="B58" s="24" t="s">
        <v>44</v>
      </c>
      <c r="C58" s="23" t="str">
        <f>+[1]DEPURADO!A52</f>
        <v>FEC1874</v>
      </c>
      <c r="D58" s="23" t="str">
        <f>+[1]DEPURADO!B52</f>
        <v>FEC1874</v>
      </c>
      <c r="E58" s="25">
        <f>+[1]DEPURADO!C52</f>
        <v>44530</v>
      </c>
      <c r="F58" s="26">
        <f>+IF([1]DEPURADO!D52&gt;1,[1]DEPURADO!D52," ")</f>
        <v>44530</v>
      </c>
      <c r="G58" s="27">
        <f>[1]DEPURADO!F52</f>
        <v>1724037</v>
      </c>
      <c r="H58" s="28">
        <v>0</v>
      </c>
      <c r="I58" s="28">
        <f>+[1]DEPURADO!M52+[1]DEPURADO!N52</f>
        <v>0</v>
      </c>
      <c r="J58" s="28">
        <f>+[1]DEPURADO!R52</f>
        <v>1724037</v>
      </c>
      <c r="K58" s="29">
        <f>+[1]DEPURADO!P52+[1]DEPURADO!Q52</f>
        <v>0</v>
      </c>
      <c r="L58" s="28">
        <v>0</v>
      </c>
      <c r="M58" s="28">
        <v>0</v>
      </c>
      <c r="N58" s="28">
        <f t="shared" si="1"/>
        <v>1724037</v>
      </c>
      <c r="O58" s="28">
        <f t="shared" si="2"/>
        <v>0</v>
      </c>
      <c r="P58" s="24" t="str">
        <f>IF([1]DEPURADO!H52&gt;1,0,[1]DEPURADO!B52)</f>
        <v>FEC1874</v>
      </c>
      <c r="Q58" s="30">
        <f t="shared" si="3"/>
        <v>1724037</v>
      </c>
      <c r="R58" s="31">
        <f t="shared" si="4"/>
        <v>0</v>
      </c>
      <c r="S58" s="31">
        <f>+[1]DEPURADO!J52</f>
        <v>0</v>
      </c>
      <c r="T58" s="23" t="s">
        <v>45</v>
      </c>
      <c r="U58" s="31">
        <f>+[1]DEPURADO!I52</f>
        <v>0</v>
      </c>
      <c r="V58" s="30"/>
      <c r="W58" s="23" t="s">
        <v>45</v>
      </c>
      <c r="X58" s="31">
        <f>+[1]DEPURADO!K52+[1]DEPURADO!L52</f>
        <v>0</v>
      </c>
      <c r="Y58" s="23" t="s">
        <v>45</v>
      </c>
      <c r="Z58" s="31">
        <f t="shared" si="5"/>
        <v>0</v>
      </c>
      <c r="AA58" s="31"/>
      <c r="AB58" s="31">
        <v>0</v>
      </c>
      <c r="AC58" s="31">
        <v>0</v>
      </c>
      <c r="AD58" s="30"/>
      <c r="AE58" s="30">
        <f>+[1]DEPURADO!K52</f>
        <v>0</v>
      </c>
      <c r="AF58" s="30">
        <v>0</v>
      </c>
      <c r="AG58" s="30">
        <f t="shared" si="6"/>
        <v>0</v>
      </c>
      <c r="AH58" s="30">
        <v>0</v>
      </c>
      <c r="AI58" s="30" t="str">
        <f>+[1]DEPURADO!G52</f>
        <v>CANCELADA</v>
      </c>
      <c r="AJ58" s="32"/>
      <c r="AK58" s="33"/>
    </row>
    <row r="59" spans="1:37" s="34" customFormat="1" x14ac:dyDescent="0.25">
      <c r="A59" s="23">
        <f t="shared" si="0"/>
        <v>51</v>
      </c>
      <c r="B59" s="24" t="s">
        <v>44</v>
      </c>
      <c r="C59" s="23" t="str">
        <f>+[1]DEPURADO!A53</f>
        <v>FEC1854</v>
      </c>
      <c r="D59" s="23" t="str">
        <f>+[1]DEPURADO!B53</f>
        <v>FEC1854</v>
      </c>
      <c r="E59" s="25">
        <f>+[1]DEPURADO!C53</f>
        <v>44529</v>
      </c>
      <c r="F59" s="26">
        <f>+IF([1]DEPURADO!D53&gt;1,[1]DEPURADO!D53," ")</f>
        <v>44529</v>
      </c>
      <c r="G59" s="27">
        <f>[1]DEPURADO!F53</f>
        <v>174964</v>
      </c>
      <c r="H59" s="28">
        <v>0</v>
      </c>
      <c r="I59" s="28">
        <f>+[1]DEPURADO!M53+[1]DEPURADO!N53</f>
        <v>0</v>
      </c>
      <c r="J59" s="28">
        <f>+[1]DEPURADO!R53</f>
        <v>174964</v>
      </c>
      <c r="K59" s="29">
        <f>+[1]DEPURADO!P53+[1]DEPURADO!Q53</f>
        <v>0</v>
      </c>
      <c r="L59" s="28">
        <v>0</v>
      </c>
      <c r="M59" s="28">
        <v>0</v>
      </c>
      <c r="N59" s="28">
        <f t="shared" si="1"/>
        <v>174964</v>
      </c>
      <c r="O59" s="28">
        <f t="shared" si="2"/>
        <v>0</v>
      </c>
      <c r="P59" s="24" t="str">
        <f>IF([1]DEPURADO!H53&gt;1,0,[1]DEPURADO!B53)</f>
        <v>FEC1854</v>
      </c>
      <c r="Q59" s="30">
        <f t="shared" si="3"/>
        <v>174964</v>
      </c>
      <c r="R59" s="31">
        <f t="shared" si="4"/>
        <v>0</v>
      </c>
      <c r="S59" s="31">
        <f>+[1]DEPURADO!J53</f>
        <v>0</v>
      </c>
      <c r="T59" s="23" t="s">
        <v>45</v>
      </c>
      <c r="U59" s="31">
        <f>+[1]DEPURADO!I53</f>
        <v>0</v>
      </c>
      <c r="V59" s="30"/>
      <c r="W59" s="23" t="s">
        <v>45</v>
      </c>
      <c r="X59" s="31">
        <f>+[1]DEPURADO!K53+[1]DEPURADO!L53</f>
        <v>0</v>
      </c>
      <c r="Y59" s="23" t="s">
        <v>45</v>
      </c>
      <c r="Z59" s="31">
        <f t="shared" si="5"/>
        <v>0</v>
      </c>
      <c r="AA59" s="31"/>
      <c r="AB59" s="31">
        <v>0</v>
      </c>
      <c r="AC59" s="31">
        <v>0</v>
      </c>
      <c r="AD59" s="30"/>
      <c r="AE59" s="30">
        <f>+[1]DEPURADO!K53</f>
        <v>0</v>
      </c>
      <c r="AF59" s="30">
        <v>0</v>
      </c>
      <c r="AG59" s="30">
        <f t="shared" si="6"/>
        <v>0</v>
      </c>
      <c r="AH59" s="30">
        <v>0</v>
      </c>
      <c r="AI59" s="30" t="str">
        <f>+[1]DEPURADO!G53</f>
        <v>CANCELADA</v>
      </c>
      <c r="AJ59" s="32"/>
      <c r="AK59" s="33"/>
    </row>
    <row r="60" spans="1:37" s="34" customFormat="1" x14ac:dyDescent="0.25">
      <c r="A60" s="23">
        <f t="shared" si="0"/>
        <v>52</v>
      </c>
      <c r="B60" s="24" t="s">
        <v>44</v>
      </c>
      <c r="C60" s="23" t="str">
        <f>+[1]DEPURADO!A54</f>
        <v>FEC1856</v>
      </c>
      <c r="D60" s="23" t="str">
        <f>+[1]DEPURADO!B54</f>
        <v>FEC1856</v>
      </c>
      <c r="E60" s="25">
        <f>+[1]DEPURADO!C54</f>
        <v>44530</v>
      </c>
      <c r="F60" s="26">
        <f>+IF([1]DEPURADO!D54&gt;1,[1]DEPURADO!D54," ")</f>
        <v>44530</v>
      </c>
      <c r="G60" s="27">
        <f>[1]DEPURADO!F54</f>
        <v>201140</v>
      </c>
      <c r="H60" s="28">
        <v>0</v>
      </c>
      <c r="I60" s="28">
        <f>+[1]DEPURADO!M54+[1]DEPURADO!N54</f>
        <v>0</v>
      </c>
      <c r="J60" s="28">
        <f>+[1]DEPURADO!R54</f>
        <v>201140</v>
      </c>
      <c r="K60" s="29">
        <f>+[1]DEPURADO!P54+[1]DEPURADO!Q54</f>
        <v>0</v>
      </c>
      <c r="L60" s="28">
        <v>0</v>
      </c>
      <c r="M60" s="28">
        <v>0</v>
      </c>
      <c r="N60" s="28">
        <f t="shared" si="1"/>
        <v>201140</v>
      </c>
      <c r="O60" s="28">
        <f t="shared" si="2"/>
        <v>0</v>
      </c>
      <c r="P60" s="24" t="str">
        <f>IF([1]DEPURADO!H54&gt;1,0,[1]DEPURADO!B54)</f>
        <v>FEC1856</v>
      </c>
      <c r="Q60" s="30">
        <f t="shared" si="3"/>
        <v>201140</v>
      </c>
      <c r="R60" s="31">
        <f t="shared" si="4"/>
        <v>0</v>
      </c>
      <c r="S60" s="31">
        <f>+[1]DEPURADO!J54</f>
        <v>0</v>
      </c>
      <c r="T60" s="23" t="s">
        <v>45</v>
      </c>
      <c r="U60" s="31">
        <f>+[1]DEPURADO!I54</f>
        <v>0</v>
      </c>
      <c r="V60" s="30"/>
      <c r="W60" s="23" t="s">
        <v>45</v>
      </c>
      <c r="X60" s="31">
        <f>+[1]DEPURADO!K54+[1]DEPURADO!L54</f>
        <v>0</v>
      </c>
      <c r="Y60" s="23" t="s">
        <v>45</v>
      </c>
      <c r="Z60" s="31">
        <f t="shared" si="5"/>
        <v>0</v>
      </c>
      <c r="AA60" s="31"/>
      <c r="AB60" s="31">
        <v>0</v>
      </c>
      <c r="AC60" s="31">
        <v>0</v>
      </c>
      <c r="AD60" s="30"/>
      <c r="AE60" s="30">
        <f>+[1]DEPURADO!K54</f>
        <v>0</v>
      </c>
      <c r="AF60" s="30">
        <v>0</v>
      </c>
      <c r="AG60" s="30">
        <f t="shared" si="6"/>
        <v>0</v>
      </c>
      <c r="AH60" s="30">
        <v>0</v>
      </c>
      <c r="AI60" s="30" t="str">
        <f>+[1]DEPURADO!G54</f>
        <v>CANCELADA</v>
      </c>
      <c r="AJ60" s="32"/>
      <c r="AK60" s="33"/>
    </row>
    <row r="61" spans="1:37" s="34" customFormat="1" x14ac:dyDescent="0.25">
      <c r="A61" s="23">
        <f t="shared" si="0"/>
        <v>53</v>
      </c>
      <c r="B61" s="24" t="s">
        <v>44</v>
      </c>
      <c r="C61" s="23" t="str">
        <f>+[1]DEPURADO!A55</f>
        <v>FEC1848</v>
      </c>
      <c r="D61" s="23" t="str">
        <f>+[1]DEPURADO!B55</f>
        <v>FEC1848</v>
      </c>
      <c r="E61" s="25">
        <f>+[1]DEPURADO!C55</f>
        <v>44529</v>
      </c>
      <c r="F61" s="26">
        <f>+IF([1]DEPURADO!D55&gt;1,[1]DEPURADO!D55," ")</f>
        <v>44529</v>
      </c>
      <c r="G61" s="27">
        <f>[1]DEPURADO!F55</f>
        <v>213269</v>
      </c>
      <c r="H61" s="28">
        <v>0</v>
      </c>
      <c r="I61" s="28">
        <f>+[1]DEPURADO!M55+[1]DEPURADO!N55</f>
        <v>0</v>
      </c>
      <c r="J61" s="28">
        <f>+[1]DEPURADO!R55</f>
        <v>213269</v>
      </c>
      <c r="K61" s="29">
        <f>+[1]DEPURADO!P55+[1]DEPURADO!Q55</f>
        <v>0</v>
      </c>
      <c r="L61" s="28">
        <v>0</v>
      </c>
      <c r="M61" s="28">
        <v>0</v>
      </c>
      <c r="N61" s="28">
        <f t="shared" si="1"/>
        <v>213269</v>
      </c>
      <c r="O61" s="28">
        <f t="shared" si="2"/>
        <v>0</v>
      </c>
      <c r="P61" s="24" t="str">
        <f>IF([1]DEPURADO!H55&gt;1,0,[1]DEPURADO!B55)</f>
        <v>FEC1848</v>
      </c>
      <c r="Q61" s="30">
        <f t="shared" si="3"/>
        <v>213269</v>
      </c>
      <c r="R61" s="31">
        <f t="shared" si="4"/>
        <v>0</v>
      </c>
      <c r="S61" s="31">
        <f>+[1]DEPURADO!J55</f>
        <v>0</v>
      </c>
      <c r="T61" s="23" t="s">
        <v>45</v>
      </c>
      <c r="U61" s="31">
        <f>+[1]DEPURADO!I55</f>
        <v>0</v>
      </c>
      <c r="V61" s="30"/>
      <c r="W61" s="23" t="s">
        <v>45</v>
      </c>
      <c r="X61" s="31">
        <f>+[1]DEPURADO!K55+[1]DEPURADO!L55</f>
        <v>0</v>
      </c>
      <c r="Y61" s="23" t="s">
        <v>45</v>
      </c>
      <c r="Z61" s="31">
        <f t="shared" si="5"/>
        <v>0</v>
      </c>
      <c r="AA61" s="31"/>
      <c r="AB61" s="31">
        <v>0</v>
      </c>
      <c r="AC61" s="31">
        <v>0</v>
      </c>
      <c r="AD61" s="30"/>
      <c r="AE61" s="30">
        <f>+[1]DEPURADO!K55</f>
        <v>0</v>
      </c>
      <c r="AF61" s="30">
        <v>0</v>
      </c>
      <c r="AG61" s="30">
        <f t="shared" si="6"/>
        <v>0</v>
      </c>
      <c r="AH61" s="30">
        <v>0</v>
      </c>
      <c r="AI61" s="30" t="str">
        <f>+[1]DEPURADO!G55</f>
        <v>CANCELADA</v>
      </c>
      <c r="AJ61" s="32"/>
      <c r="AK61" s="33"/>
    </row>
    <row r="62" spans="1:37" s="34" customFormat="1" x14ac:dyDescent="0.25">
      <c r="A62" s="23">
        <f t="shared" si="0"/>
        <v>54</v>
      </c>
      <c r="B62" s="24" t="s">
        <v>44</v>
      </c>
      <c r="C62" s="23" t="str">
        <f>+[1]DEPURADO!A56</f>
        <v>FEC1825</v>
      </c>
      <c r="D62" s="23" t="str">
        <f>+[1]DEPURADO!B56</f>
        <v>FEC1825</v>
      </c>
      <c r="E62" s="25">
        <f>+[1]DEPURADO!C56</f>
        <v>44523</v>
      </c>
      <c r="F62" s="26">
        <f>+IF([1]DEPURADO!D56&gt;1,[1]DEPURADO!D56," ")</f>
        <v>44523</v>
      </c>
      <c r="G62" s="27">
        <f>[1]DEPURADO!F56</f>
        <v>230700</v>
      </c>
      <c r="H62" s="28">
        <v>0</v>
      </c>
      <c r="I62" s="28">
        <f>+[1]DEPURADO!M56+[1]DEPURADO!N56</f>
        <v>0</v>
      </c>
      <c r="J62" s="28">
        <f>+[1]DEPURADO!R56</f>
        <v>230700</v>
      </c>
      <c r="K62" s="29">
        <f>+[1]DEPURADO!P56+[1]DEPURADO!Q56</f>
        <v>0</v>
      </c>
      <c r="L62" s="28">
        <v>0</v>
      </c>
      <c r="M62" s="28">
        <v>0</v>
      </c>
      <c r="N62" s="28">
        <f t="shared" si="1"/>
        <v>230700</v>
      </c>
      <c r="O62" s="28">
        <f t="shared" si="2"/>
        <v>0</v>
      </c>
      <c r="P62" s="24" t="str">
        <f>IF([1]DEPURADO!H56&gt;1,0,[1]DEPURADO!B56)</f>
        <v>FEC1825</v>
      </c>
      <c r="Q62" s="30">
        <f t="shared" si="3"/>
        <v>230700</v>
      </c>
      <c r="R62" s="31">
        <f t="shared" si="4"/>
        <v>0</v>
      </c>
      <c r="S62" s="31">
        <f>+[1]DEPURADO!J56</f>
        <v>0</v>
      </c>
      <c r="T62" s="23" t="s">
        <v>45</v>
      </c>
      <c r="U62" s="31">
        <f>+[1]DEPURADO!I56</f>
        <v>0</v>
      </c>
      <c r="V62" s="30"/>
      <c r="W62" s="23" t="s">
        <v>45</v>
      </c>
      <c r="X62" s="31">
        <f>+[1]DEPURADO!K56+[1]DEPURADO!L56</f>
        <v>0</v>
      </c>
      <c r="Y62" s="23" t="s">
        <v>45</v>
      </c>
      <c r="Z62" s="31">
        <f t="shared" si="5"/>
        <v>0</v>
      </c>
      <c r="AA62" s="31"/>
      <c r="AB62" s="31">
        <v>0</v>
      </c>
      <c r="AC62" s="31">
        <v>0</v>
      </c>
      <c r="AD62" s="30"/>
      <c r="AE62" s="30">
        <f>+[1]DEPURADO!K56</f>
        <v>0</v>
      </c>
      <c r="AF62" s="30">
        <v>0</v>
      </c>
      <c r="AG62" s="30">
        <f t="shared" si="6"/>
        <v>0</v>
      </c>
      <c r="AH62" s="30">
        <v>0</v>
      </c>
      <c r="AI62" s="30" t="str">
        <f>+[1]DEPURADO!G56</f>
        <v>CANCELADA</v>
      </c>
      <c r="AJ62" s="32"/>
      <c r="AK62" s="33"/>
    </row>
    <row r="63" spans="1:37" s="34" customFormat="1" x14ac:dyDescent="0.25">
      <c r="A63" s="23">
        <f t="shared" si="0"/>
        <v>55</v>
      </c>
      <c r="B63" s="24" t="s">
        <v>44</v>
      </c>
      <c r="C63" s="23" t="str">
        <f>+[1]DEPURADO!A57</f>
        <v>FEC1781</v>
      </c>
      <c r="D63" s="23" t="str">
        <f>+[1]DEPURADO!B57</f>
        <v>FEC1781</v>
      </c>
      <c r="E63" s="25">
        <f>+[1]DEPURADO!C57</f>
        <v>44508</v>
      </c>
      <c r="F63" s="26">
        <f>+IF([1]DEPURADO!D57&gt;1,[1]DEPURADO!D57," ")</f>
        <v>44508</v>
      </c>
      <c r="G63" s="27">
        <f>[1]DEPURADO!F57</f>
        <v>231100</v>
      </c>
      <c r="H63" s="28">
        <v>0</v>
      </c>
      <c r="I63" s="28">
        <f>+[1]DEPURADO!M57+[1]DEPURADO!N57</f>
        <v>0</v>
      </c>
      <c r="J63" s="28">
        <f>+[1]DEPURADO!R57</f>
        <v>231100</v>
      </c>
      <c r="K63" s="29">
        <f>+[1]DEPURADO!P57+[1]DEPURADO!Q57</f>
        <v>0</v>
      </c>
      <c r="L63" s="28">
        <v>0</v>
      </c>
      <c r="M63" s="28">
        <v>0</v>
      </c>
      <c r="N63" s="28">
        <f t="shared" si="1"/>
        <v>231100</v>
      </c>
      <c r="O63" s="28">
        <f t="shared" si="2"/>
        <v>0</v>
      </c>
      <c r="P63" s="24" t="str">
        <f>IF([1]DEPURADO!H57&gt;1,0,[1]DEPURADO!B57)</f>
        <v>FEC1781</v>
      </c>
      <c r="Q63" s="30">
        <f t="shared" si="3"/>
        <v>231100</v>
      </c>
      <c r="R63" s="31">
        <f t="shared" si="4"/>
        <v>0</v>
      </c>
      <c r="S63" s="31">
        <f>+[1]DEPURADO!J57</f>
        <v>0</v>
      </c>
      <c r="T63" s="23" t="s">
        <v>45</v>
      </c>
      <c r="U63" s="31">
        <f>+[1]DEPURADO!I57</f>
        <v>0</v>
      </c>
      <c r="V63" s="30"/>
      <c r="W63" s="23" t="s">
        <v>45</v>
      </c>
      <c r="X63" s="31">
        <f>+[1]DEPURADO!K57+[1]DEPURADO!L57</f>
        <v>0</v>
      </c>
      <c r="Y63" s="23" t="s">
        <v>45</v>
      </c>
      <c r="Z63" s="31">
        <f t="shared" si="5"/>
        <v>0</v>
      </c>
      <c r="AA63" s="31"/>
      <c r="AB63" s="31">
        <v>0</v>
      </c>
      <c r="AC63" s="31">
        <v>0</v>
      </c>
      <c r="AD63" s="30"/>
      <c r="AE63" s="30">
        <f>+[1]DEPURADO!K57</f>
        <v>0</v>
      </c>
      <c r="AF63" s="30">
        <v>0</v>
      </c>
      <c r="AG63" s="30">
        <f t="shared" si="6"/>
        <v>0</v>
      </c>
      <c r="AH63" s="30">
        <v>0</v>
      </c>
      <c r="AI63" s="30" t="str">
        <f>+[1]DEPURADO!G57</f>
        <v>CANCELADA</v>
      </c>
      <c r="AJ63" s="32"/>
      <c r="AK63" s="33"/>
    </row>
    <row r="64" spans="1:37" s="34" customFormat="1" x14ac:dyDescent="0.25">
      <c r="A64" s="23">
        <f t="shared" si="0"/>
        <v>56</v>
      </c>
      <c r="B64" s="24" t="s">
        <v>44</v>
      </c>
      <c r="C64" s="23" t="str">
        <f>+[1]DEPURADO!A58</f>
        <v>FEC1775</v>
      </c>
      <c r="D64" s="23" t="str">
        <f>+[1]DEPURADO!B58</f>
        <v>FEC1775</v>
      </c>
      <c r="E64" s="25">
        <f>+[1]DEPURADO!C58</f>
        <v>44504</v>
      </c>
      <c r="F64" s="26">
        <f>+IF([1]DEPURADO!D58&gt;1,[1]DEPURADO!D58," ")</f>
        <v>44504</v>
      </c>
      <c r="G64" s="27">
        <f>[1]DEPURADO!F58</f>
        <v>274404</v>
      </c>
      <c r="H64" s="28">
        <v>0</v>
      </c>
      <c r="I64" s="28">
        <f>+[1]DEPURADO!M58+[1]DEPURADO!N58</f>
        <v>0</v>
      </c>
      <c r="J64" s="28">
        <f>+[1]DEPURADO!R58</f>
        <v>274404</v>
      </c>
      <c r="K64" s="29">
        <f>+[1]DEPURADO!P58+[1]DEPURADO!Q58</f>
        <v>0</v>
      </c>
      <c r="L64" s="28">
        <v>0</v>
      </c>
      <c r="M64" s="28">
        <v>0</v>
      </c>
      <c r="N64" s="28">
        <f t="shared" si="1"/>
        <v>274404</v>
      </c>
      <c r="O64" s="28">
        <f t="shared" si="2"/>
        <v>0</v>
      </c>
      <c r="P64" s="24" t="str">
        <f>IF([1]DEPURADO!H58&gt;1,0,[1]DEPURADO!B58)</f>
        <v>FEC1775</v>
      </c>
      <c r="Q64" s="30">
        <f t="shared" si="3"/>
        <v>274404</v>
      </c>
      <c r="R64" s="31">
        <f t="shared" si="4"/>
        <v>0</v>
      </c>
      <c r="S64" s="31">
        <f>+[1]DEPURADO!J58</f>
        <v>0</v>
      </c>
      <c r="T64" s="23" t="s">
        <v>45</v>
      </c>
      <c r="U64" s="31">
        <f>+[1]DEPURADO!I58</f>
        <v>0</v>
      </c>
      <c r="V64" s="30"/>
      <c r="W64" s="23" t="s">
        <v>45</v>
      </c>
      <c r="X64" s="31">
        <f>+[1]DEPURADO!K58+[1]DEPURADO!L58</f>
        <v>0</v>
      </c>
      <c r="Y64" s="23" t="s">
        <v>45</v>
      </c>
      <c r="Z64" s="31">
        <f t="shared" si="5"/>
        <v>0</v>
      </c>
      <c r="AA64" s="31"/>
      <c r="AB64" s="31">
        <v>0</v>
      </c>
      <c r="AC64" s="31">
        <v>0</v>
      </c>
      <c r="AD64" s="30"/>
      <c r="AE64" s="30">
        <f>+[1]DEPURADO!K58</f>
        <v>0</v>
      </c>
      <c r="AF64" s="30">
        <v>0</v>
      </c>
      <c r="AG64" s="30">
        <f t="shared" si="6"/>
        <v>0</v>
      </c>
      <c r="AH64" s="30">
        <v>0</v>
      </c>
      <c r="AI64" s="30" t="str">
        <f>+[1]DEPURADO!G58</f>
        <v>CANCELADA</v>
      </c>
      <c r="AJ64" s="32"/>
      <c r="AK64" s="33"/>
    </row>
    <row r="65" spans="1:37" s="34" customFormat="1" x14ac:dyDescent="0.25">
      <c r="A65" s="23">
        <f t="shared" si="0"/>
        <v>57</v>
      </c>
      <c r="B65" s="24" t="s">
        <v>44</v>
      </c>
      <c r="C65" s="23" t="str">
        <f>+[1]DEPURADO!A59</f>
        <v>FEC1938</v>
      </c>
      <c r="D65" s="23" t="str">
        <f>+[1]DEPURADO!B59</f>
        <v>FEC1938</v>
      </c>
      <c r="E65" s="25">
        <f>+[1]DEPURADO!C59</f>
        <v>44552</v>
      </c>
      <c r="F65" s="26">
        <f>+IF([1]DEPURADO!D59&gt;1,[1]DEPURADO!D59," ")</f>
        <v>44552</v>
      </c>
      <c r="G65" s="27">
        <f>[1]DEPURADO!F59</f>
        <v>1073160</v>
      </c>
      <c r="H65" s="28">
        <v>0</v>
      </c>
      <c r="I65" s="28">
        <f>+[1]DEPURADO!M59+[1]DEPURADO!N59</f>
        <v>0</v>
      </c>
      <c r="J65" s="28">
        <f>+[1]DEPURADO!R59</f>
        <v>1073160</v>
      </c>
      <c r="K65" s="29">
        <f>+[1]DEPURADO!P59+[1]DEPURADO!Q59</f>
        <v>0</v>
      </c>
      <c r="L65" s="28">
        <v>0</v>
      </c>
      <c r="M65" s="28">
        <v>0</v>
      </c>
      <c r="N65" s="28">
        <f t="shared" si="1"/>
        <v>1073160</v>
      </c>
      <c r="O65" s="28">
        <f t="shared" si="2"/>
        <v>0</v>
      </c>
      <c r="P65" s="24" t="str">
        <f>IF([1]DEPURADO!H59&gt;1,0,[1]DEPURADO!B59)</f>
        <v>FEC1938</v>
      </c>
      <c r="Q65" s="30">
        <f t="shared" si="3"/>
        <v>1073160</v>
      </c>
      <c r="R65" s="31">
        <f t="shared" si="4"/>
        <v>0</v>
      </c>
      <c r="S65" s="31">
        <f>+[1]DEPURADO!J59</f>
        <v>0</v>
      </c>
      <c r="T65" s="23" t="s">
        <v>45</v>
      </c>
      <c r="U65" s="31">
        <f>+[1]DEPURADO!I59</f>
        <v>0</v>
      </c>
      <c r="V65" s="30"/>
      <c r="W65" s="23" t="s">
        <v>45</v>
      </c>
      <c r="X65" s="31">
        <f>+[1]DEPURADO!K59+[1]DEPURADO!L59</f>
        <v>0</v>
      </c>
      <c r="Y65" s="23" t="s">
        <v>45</v>
      </c>
      <c r="Z65" s="31">
        <f t="shared" si="5"/>
        <v>0</v>
      </c>
      <c r="AA65" s="31"/>
      <c r="AB65" s="31">
        <v>0</v>
      </c>
      <c r="AC65" s="31">
        <v>0</v>
      </c>
      <c r="AD65" s="30"/>
      <c r="AE65" s="30">
        <f>+[1]DEPURADO!K59</f>
        <v>0</v>
      </c>
      <c r="AF65" s="30">
        <v>0</v>
      </c>
      <c r="AG65" s="30">
        <f t="shared" si="6"/>
        <v>0</v>
      </c>
      <c r="AH65" s="30">
        <v>0</v>
      </c>
      <c r="AI65" s="30" t="str">
        <f>+[1]DEPURADO!G59</f>
        <v>CANCELADA</v>
      </c>
      <c r="AJ65" s="32"/>
      <c r="AK65" s="33"/>
    </row>
    <row r="66" spans="1:37" s="34" customFormat="1" x14ac:dyDescent="0.25">
      <c r="A66" s="23">
        <f t="shared" si="0"/>
        <v>58</v>
      </c>
      <c r="B66" s="24" t="s">
        <v>44</v>
      </c>
      <c r="C66" s="23" t="str">
        <f>+[1]DEPURADO!A60</f>
        <v>FEC1890</v>
      </c>
      <c r="D66" s="23" t="str">
        <f>+[1]DEPURADO!B60</f>
        <v>FEC1890</v>
      </c>
      <c r="E66" s="25">
        <f>+[1]DEPURADO!C60</f>
        <v>44536</v>
      </c>
      <c r="F66" s="26">
        <f>+IF([1]DEPURADO!D60&gt;1,[1]DEPURADO!D60," ")</f>
        <v>44536</v>
      </c>
      <c r="G66" s="27">
        <f>[1]DEPURADO!F60</f>
        <v>1087350</v>
      </c>
      <c r="H66" s="28">
        <v>0</v>
      </c>
      <c r="I66" s="28">
        <f>+[1]DEPURADO!M60+[1]DEPURADO!N60</f>
        <v>0</v>
      </c>
      <c r="J66" s="28">
        <f>+[1]DEPURADO!R60</f>
        <v>1087350</v>
      </c>
      <c r="K66" s="29">
        <f>+[1]DEPURADO!P60+[1]DEPURADO!Q60</f>
        <v>0</v>
      </c>
      <c r="L66" s="28">
        <v>0</v>
      </c>
      <c r="M66" s="28">
        <v>0</v>
      </c>
      <c r="N66" s="28">
        <f t="shared" si="1"/>
        <v>1087350</v>
      </c>
      <c r="O66" s="28">
        <f t="shared" si="2"/>
        <v>0</v>
      </c>
      <c r="P66" s="24" t="str">
        <f>IF([1]DEPURADO!H60&gt;1,0,[1]DEPURADO!B60)</f>
        <v>FEC1890</v>
      </c>
      <c r="Q66" s="30">
        <f t="shared" si="3"/>
        <v>1087350</v>
      </c>
      <c r="R66" s="31">
        <f t="shared" si="4"/>
        <v>0</v>
      </c>
      <c r="S66" s="31">
        <f>+[1]DEPURADO!J60</f>
        <v>0</v>
      </c>
      <c r="T66" s="23" t="s">
        <v>45</v>
      </c>
      <c r="U66" s="31">
        <f>+[1]DEPURADO!I60</f>
        <v>0</v>
      </c>
      <c r="V66" s="30"/>
      <c r="W66" s="23" t="s">
        <v>45</v>
      </c>
      <c r="X66" s="31">
        <f>+[1]DEPURADO!K60+[1]DEPURADO!L60</f>
        <v>0</v>
      </c>
      <c r="Y66" s="23" t="s">
        <v>45</v>
      </c>
      <c r="Z66" s="31">
        <f t="shared" si="5"/>
        <v>0</v>
      </c>
      <c r="AA66" s="31"/>
      <c r="AB66" s="31">
        <v>0</v>
      </c>
      <c r="AC66" s="31">
        <v>0</v>
      </c>
      <c r="AD66" s="30"/>
      <c r="AE66" s="30">
        <f>+[1]DEPURADO!K60</f>
        <v>0</v>
      </c>
      <c r="AF66" s="30">
        <v>0</v>
      </c>
      <c r="AG66" s="30">
        <f t="shared" si="6"/>
        <v>0</v>
      </c>
      <c r="AH66" s="30">
        <v>0</v>
      </c>
      <c r="AI66" s="30" t="str">
        <f>+[1]DEPURADO!G60</f>
        <v>CANCELADA</v>
      </c>
      <c r="AJ66" s="32"/>
      <c r="AK66" s="33"/>
    </row>
    <row r="67" spans="1:37" s="34" customFormat="1" x14ac:dyDescent="0.25">
      <c r="A67" s="23">
        <f t="shared" si="0"/>
        <v>59</v>
      </c>
      <c r="B67" s="24" t="s">
        <v>44</v>
      </c>
      <c r="C67" s="23" t="str">
        <f>+[1]DEPURADO!A61</f>
        <v>FEC1891</v>
      </c>
      <c r="D67" s="23" t="str">
        <f>+[1]DEPURADO!B61</f>
        <v>FEC1891</v>
      </c>
      <c r="E67" s="25">
        <f>+[1]DEPURADO!C61</f>
        <v>44536</v>
      </c>
      <c r="F67" s="26">
        <f>+IF([1]DEPURADO!D61&gt;1,[1]DEPURADO!D61," ")</f>
        <v>44536</v>
      </c>
      <c r="G67" s="27">
        <f>[1]DEPURADO!F61</f>
        <v>1093950</v>
      </c>
      <c r="H67" s="28">
        <v>0</v>
      </c>
      <c r="I67" s="28">
        <f>+[1]DEPURADO!M61+[1]DEPURADO!N61</f>
        <v>0</v>
      </c>
      <c r="J67" s="28">
        <f>+[1]DEPURADO!R61</f>
        <v>1093950</v>
      </c>
      <c r="K67" s="29">
        <f>+[1]DEPURADO!P61+[1]DEPURADO!Q61</f>
        <v>0</v>
      </c>
      <c r="L67" s="28">
        <v>0</v>
      </c>
      <c r="M67" s="28">
        <v>0</v>
      </c>
      <c r="N67" s="28">
        <f t="shared" si="1"/>
        <v>1093950</v>
      </c>
      <c r="O67" s="28">
        <f t="shared" si="2"/>
        <v>0</v>
      </c>
      <c r="P67" s="24" t="str">
        <f>IF([1]DEPURADO!H61&gt;1,0,[1]DEPURADO!B61)</f>
        <v>FEC1891</v>
      </c>
      <c r="Q67" s="30">
        <f t="shared" si="3"/>
        <v>1093950</v>
      </c>
      <c r="R67" s="31">
        <f t="shared" si="4"/>
        <v>0</v>
      </c>
      <c r="S67" s="31">
        <f>+[1]DEPURADO!J61</f>
        <v>0</v>
      </c>
      <c r="T67" s="23" t="s">
        <v>45</v>
      </c>
      <c r="U67" s="31">
        <f>+[1]DEPURADO!I61</f>
        <v>0</v>
      </c>
      <c r="V67" s="30"/>
      <c r="W67" s="23" t="s">
        <v>45</v>
      </c>
      <c r="X67" s="31">
        <f>+[1]DEPURADO!K61+[1]DEPURADO!L61</f>
        <v>0</v>
      </c>
      <c r="Y67" s="23" t="s">
        <v>45</v>
      </c>
      <c r="Z67" s="31">
        <f t="shared" si="5"/>
        <v>0</v>
      </c>
      <c r="AA67" s="31"/>
      <c r="AB67" s="31">
        <v>0</v>
      </c>
      <c r="AC67" s="31">
        <v>0</v>
      </c>
      <c r="AD67" s="30"/>
      <c r="AE67" s="30">
        <f>+[1]DEPURADO!K61</f>
        <v>0</v>
      </c>
      <c r="AF67" s="30">
        <v>0</v>
      </c>
      <c r="AG67" s="30">
        <f t="shared" si="6"/>
        <v>0</v>
      </c>
      <c r="AH67" s="30">
        <v>0</v>
      </c>
      <c r="AI67" s="30" t="str">
        <f>+[1]DEPURADO!G61</f>
        <v>CANCELADA</v>
      </c>
      <c r="AJ67" s="32"/>
      <c r="AK67" s="33"/>
    </row>
    <row r="68" spans="1:37" s="34" customFormat="1" x14ac:dyDescent="0.25">
      <c r="A68" s="23">
        <f t="shared" si="0"/>
        <v>60</v>
      </c>
      <c r="B68" s="24" t="s">
        <v>44</v>
      </c>
      <c r="C68" s="23" t="str">
        <f>+[1]DEPURADO!A62</f>
        <v>FEC1878</v>
      </c>
      <c r="D68" s="23" t="str">
        <f>+[1]DEPURADO!B62</f>
        <v>FEC1878</v>
      </c>
      <c r="E68" s="25">
        <f>+[1]DEPURADO!C62</f>
        <v>44531</v>
      </c>
      <c r="F68" s="26">
        <f>+IF([1]DEPURADO!D62&gt;1,[1]DEPURADO!D62," ")</f>
        <v>44531</v>
      </c>
      <c r="G68" s="27">
        <f>[1]DEPURADO!F62</f>
        <v>1158200</v>
      </c>
      <c r="H68" s="28">
        <v>0</v>
      </c>
      <c r="I68" s="28">
        <f>+[1]DEPURADO!M62+[1]DEPURADO!N62</f>
        <v>0</v>
      </c>
      <c r="J68" s="28">
        <f>+[1]DEPURADO!R62</f>
        <v>1158200</v>
      </c>
      <c r="K68" s="29">
        <f>+[1]DEPURADO!P62+[1]DEPURADO!Q62</f>
        <v>0</v>
      </c>
      <c r="L68" s="28">
        <v>0</v>
      </c>
      <c r="M68" s="28">
        <v>0</v>
      </c>
      <c r="N68" s="28">
        <f t="shared" si="1"/>
        <v>1158200</v>
      </c>
      <c r="O68" s="28">
        <f t="shared" si="2"/>
        <v>0</v>
      </c>
      <c r="P68" s="24" t="str">
        <f>IF([1]DEPURADO!H62&gt;1,0,[1]DEPURADO!B62)</f>
        <v>FEC1878</v>
      </c>
      <c r="Q68" s="30">
        <f t="shared" si="3"/>
        <v>1158200</v>
      </c>
      <c r="R68" s="31">
        <f t="shared" si="4"/>
        <v>0</v>
      </c>
      <c r="S68" s="31">
        <f>+[1]DEPURADO!J62</f>
        <v>0</v>
      </c>
      <c r="T68" s="23" t="s">
        <v>45</v>
      </c>
      <c r="U68" s="31">
        <f>+[1]DEPURADO!I62</f>
        <v>0</v>
      </c>
      <c r="V68" s="30"/>
      <c r="W68" s="23" t="s">
        <v>45</v>
      </c>
      <c r="X68" s="31">
        <f>+[1]DEPURADO!K62+[1]DEPURADO!L62</f>
        <v>0</v>
      </c>
      <c r="Y68" s="23" t="s">
        <v>45</v>
      </c>
      <c r="Z68" s="31">
        <f t="shared" si="5"/>
        <v>0</v>
      </c>
      <c r="AA68" s="31"/>
      <c r="AB68" s="31">
        <v>0</v>
      </c>
      <c r="AC68" s="31">
        <v>0</v>
      </c>
      <c r="AD68" s="30"/>
      <c r="AE68" s="30">
        <f>+[1]DEPURADO!K62</f>
        <v>0</v>
      </c>
      <c r="AF68" s="30">
        <v>0</v>
      </c>
      <c r="AG68" s="30">
        <f t="shared" si="6"/>
        <v>0</v>
      </c>
      <c r="AH68" s="30">
        <v>0</v>
      </c>
      <c r="AI68" s="30" t="str">
        <f>+[1]DEPURADO!G62</f>
        <v>CANCELADA</v>
      </c>
      <c r="AJ68" s="32"/>
      <c r="AK68" s="33"/>
    </row>
    <row r="69" spans="1:37" s="34" customFormat="1" x14ac:dyDescent="0.25">
      <c r="A69" s="23">
        <f t="shared" si="0"/>
        <v>61</v>
      </c>
      <c r="B69" s="24" t="s">
        <v>44</v>
      </c>
      <c r="C69" s="23" t="str">
        <f>+[1]DEPURADO!A63</f>
        <v>FEC1892</v>
      </c>
      <c r="D69" s="23" t="str">
        <f>+[1]DEPURADO!B63</f>
        <v>FEC1892</v>
      </c>
      <c r="E69" s="25">
        <f>+[1]DEPURADO!C63</f>
        <v>44536</v>
      </c>
      <c r="F69" s="26">
        <f>+IF([1]DEPURADO!D63&gt;1,[1]DEPURADO!D63," ")</f>
        <v>44536</v>
      </c>
      <c r="G69" s="27">
        <f>[1]DEPURADO!F63</f>
        <v>1213750</v>
      </c>
      <c r="H69" s="28">
        <v>0</v>
      </c>
      <c r="I69" s="28">
        <f>+[1]DEPURADO!M63+[1]DEPURADO!N63</f>
        <v>0</v>
      </c>
      <c r="J69" s="28">
        <f>+[1]DEPURADO!R63</f>
        <v>1213750</v>
      </c>
      <c r="K69" s="29">
        <f>+[1]DEPURADO!P63+[1]DEPURADO!Q63</f>
        <v>0</v>
      </c>
      <c r="L69" s="28">
        <v>0</v>
      </c>
      <c r="M69" s="28">
        <v>0</v>
      </c>
      <c r="N69" s="28">
        <f t="shared" si="1"/>
        <v>1213750</v>
      </c>
      <c r="O69" s="28">
        <f t="shared" si="2"/>
        <v>0</v>
      </c>
      <c r="P69" s="24" t="str">
        <f>IF([1]DEPURADO!H63&gt;1,0,[1]DEPURADO!B63)</f>
        <v>FEC1892</v>
      </c>
      <c r="Q69" s="30">
        <f t="shared" si="3"/>
        <v>1213750</v>
      </c>
      <c r="R69" s="31">
        <f t="shared" si="4"/>
        <v>0</v>
      </c>
      <c r="S69" s="31">
        <f>+[1]DEPURADO!J63</f>
        <v>0</v>
      </c>
      <c r="T69" s="23" t="s">
        <v>45</v>
      </c>
      <c r="U69" s="31">
        <f>+[1]DEPURADO!I63</f>
        <v>0</v>
      </c>
      <c r="V69" s="30"/>
      <c r="W69" s="23" t="s">
        <v>45</v>
      </c>
      <c r="X69" s="31">
        <f>+[1]DEPURADO!K63+[1]DEPURADO!L63</f>
        <v>0</v>
      </c>
      <c r="Y69" s="23" t="s">
        <v>45</v>
      </c>
      <c r="Z69" s="31">
        <f t="shared" si="5"/>
        <v>0</v>
      </c>
      <c r="AA69" s="31"/>
      <c r="AB69" s="31">
        <v>0</v>
      </c>
      <c r="AC69" s="31">
        <v>0</v>
      </c>
      <c r="AD69" s="30"/>
      <c r="AE69" s="30">
        <f>+[1]DEPURADO!K63</f>
        <v>0</v>
      </c>
      <c r="AF69" s="30">
        <v>0</v>
      </c>
      <c r="AG69" s="30">
        <f t="shared" si="6"/>
        <v>0</v>
      </c>
      <c r="AH69" s="30">
        <v>0</v>
      </c>
      <c r="AI69" s="30" t="str">
        <f>+[1]DEPURADO!G63</f>
        <v>CANCELADA</v>
      </c>
      <c r="AJ69" s="32"/>
      <c r="AK69" s="33"/>
    </row>
    <row r="70" spans="1:37" s="34" customFormat="1" x14ac:dyDescent="0.25">
      <c r="A70" s="23">
        <f t="shared" si="0"/>
        <v>62</v>
      </c>
      <c r="B70" s="24" t="s">
        <v>44</v>
      </c>
      <c r="C70" s="23" t="str">
        <f>+[1]DEPURADO!A64</f>
        <v>FEC1899</v>
      </c>
      <c r="D70" s="23" t="str">
        <f>+[1]DEPURADO!B64</f>
        <v>FEC1899</v>
      </c>
      <c r="E70" s="25">
        <f>+[1]DEPURADO!C64</f>
        <v>44537</v>
      </c>
      <c r="F70" s="26">
        <f>+IF([1]DEPURADO!D64&gt;1,[1]DEPURADO!D64," ")</f>
        <v>44537</v>
      </c>
      <c r="G70" s="27">
        <f>[1]DEPURADO!F64</f>
        <v>130200</v>
      </c>
      <c r="H70" s="28">
        <v>0</v>
      </c>
      <c r="I70" s="28">
        <f>+[1]DEPURADO!M64+[1]DEPURADO!N64</f>
        <v>0</v>
      </c>
      <c r="J70" s="28">
        <f>+[1]DEPURADO!R64</f>
        <v>130200</v>
      </c>
      <c r="K70" s="29">
        <f>+[1]DEPURADO!P64+[1]DEPURADO!Q64</f>
        <v>0</v>
      </c>
      <c r="L70" s="28">
        <v>0</v>
      </c>
      <c r="M70" s="28">
        <v>0</v>
      </c>
      <c r="N70" s="28">
        <f t="shared" si="1"/>
        <v>130200</v>
      </c>
      <c r="O70" s="28">
        <f t="shared" si="2"/>
        <v>0</v>
      </c>
      <c r="P70" s="24" t="str">
        <f>IF([1]DEPURADO!H64&gt;1,0,[1]DEPURADO!B64)</f>
        <v>FEC1899</v>
      </c>
      <c r="Q70" s="30">
        <f t="shared" si="3"/>
        <v>130200</v>
      </c>
      <c r="R70" s="31">
        <f t="shared" si="4"/>
        <v>0</v>
      </c>
      <c r="S70" s="31">
        <f>+[1]DEPURADO!J64</f>
        <v>0</v>
      </c>
      <c r="T70" s="23" t="s">
        <v>45</v>
      </c>
      <c r="U70" s="31">
        <f>+[1]DEPURADO!I64</f>
        <v>0</v>
      </c>
      <c r="V70" s="30"/>
      <c r="W70" s="23" t="s">
        <v>45</v>
      </c>
      <c r="X70" s="31">
        <f>+[1]DEPURADO!K64+[1]DEPURADO!L64</f>
        <v>0</v>
      </c>
      <c r="Y70" s="23" t="s">
        <v>45</v>
      </c>
      <c r="Z70" s="31">
        <f t="shared" si="5"/>
        <v>0</v>
      </c>
      <c r="AA70" s="31"/>
      <c r="AB70" s="31">
        <v>0</v>
      </c>
      <c r="AC70" s="31">
        <v>0</v>
      </c>
      <c r="AD70" s="30"/>
      <c r="AE70" s="30">
        <f>+[1]DEPURADO!K64</f>
        <v>0</v>
      </c>
      <c r="AF70" s="30">
        <v>0</v>
      </c>
      <c r="AG70" s="30">
        <f t="shared" si="6"/>
        <v>0</v>
      </c>
      <c r="AH70" s="30">
        <v>0</v>
      </c>
      <c r="AI70" s="30" t="str">
        <f>+[1]DEPURADO!G64</f>
        <v>CANCELADA</v>
      </c>
      <c r="AJ70" s="32"/>
      <c r="AK70" s="33"/>
    </row>
    <row r="71" spans="1:37" s="34" customFormat="1" x14ac:dyDescent="0.25">
      <c r="A71" s="23">
        <f t="shared" si="0"/>
        <v>63</v>
      </c>
      <c r="B71" s="24" t="s">
        <v>44</v>
      </c>
      <c r="C71" s="23" t="str">
        <f>+[1]DEPURADO!A65</f>
        <v>FEC1957</v>
      </c>
      <c r="D71" s="23" t="str">
        <f>+[1]DEPURADO!B65</f>
        <v>FEC1957</v>
      </c>
      <c r="E71" s="25">
        <f>+[1]DEPURADO!C65</f>
        <v>44558</v>
      </c>
      <c r="F71" s="26">
        <f>+IF([1]DEPURADO!D65&gt;1,[1]DEPURADO!D65," ")</f>
        <v>44558</v>
      </c>
      <c r="G71" s="27">
        <f>[1]DEPURADO!F65</f>
        <v>1534900</v>
      </c>
      <c r="H71" s="28">
        <v>0</v>
      </c>
      <c r="I71" s="28">
        <f>+[1]DEPURADO!M65+[1]DEPURADO!N65</f>
        <v>0</v>
      </c>
      <c r="J71" s="28">
        <f>+[1]DEPURADO!R65</f>
        <v>1534900</v>
      </c>
      <c r="K71" s="29">
        <f>+[1]DEPURADO!P65+[1]DEPURADO!Q65</f>
        <v>0</v>
      </c>
      <c r="L71" s="28">
        <v>0</v>
      </c>
      <c r="M71" s="28">
        <v>0</v>
      </c>
      <c r="N71" s="28">
        <f t="shared" si="1"/>
        <v>1534900</v>
      </c>
      <c r="O71" s="28">
        <f t="shared" si="2"/>
        <v>0</v>
      </c>
      <c r="P71" s="24" t="str">
        <f>IF([1]DEPURADO!H65&gt;1,0,[1]DEPURADO!B65)</f>
        <v>FEC1957</v>
      </c>
      <c r="Q71" s="30">
        <f t="shared" si="3"/>
        <v>1534900</v>
      </c>
      <c r="R71" s="31">
        <f t="shared" si="4"/>
        <v>0</v>
      </c>
      <c r="S71" s="31">
        <f>+[1]DEPURADO!J65</f>
        <v>0</v>
      </c>
      <c r="T71" s="23" t="s">
        <v>45</v>
      </c>
      <c r="U71" s="31">
        <f>+[1]DEPURADO!I65</f>
        <v>0</v>
      </c>
      <c r="V71" s="30"/>
      <c r="W71" s="23" t="s">
        <v>45</v>
      </c>
      <c r="X71" s="31">
        <f>+[1]DEPURADO!K65+[1]DEPURADO!L65</f>
        <v>0</v>
      </c>
      <c r="Y71" s="23" t="s">
        <v>45</v>
      </c>
      <c r="Z71" s="31">
        <f t="shared" si="5"/>
        <v>0</v>
      </c>
      <c r="AA71" s="31"/>
      <c r="AB71" s="31">
        <v>0</v>
      </c>
      <c r="AC71" s="31">
        <v>0</v>
      </c>
      <c r="AD71" s="30"/>
      <c r="AE71" s="30">
        <f>+[1]DEPURADO!K65</f>
        <v>0</v>
      </c>
      <c r="AF71" s="30">
        <v>0</v>
      </c>
      <c r="AG71" s="30">
        <f t="shared" si="6"/>
        <v>0</v>
      </c>
      <c r="AH71" s="30">
        <v>0</v>
      </c>
      <c r="AI71" s="30" t="str">
        <f>+[1]DEPURADO!G65</f>
        <v>CANCELADA</v>
      </c>
      <c r="AJ71" s="32"/>
      <c r="AK71" s="33"/>
    </row>
    <row r="72" spans="1:37" s="34" customFormat="1" x14ac:dyDescent="0.25">
      <c r="A72" s="23">
        <f t="shared" si="0"/>
        <v>64</v>
      </c>
      <c r="B72" s="24" t="s">
        <v>44</v>
      </c>
      <c r="C72" s="23" t="str">
        <f>+[1]DEPURADO!A66</f>
        <v>FEC1944</v>
      </c>
      <c r="D72" s="23" t="str">
        <f>+[1]DEPURADO!B66</f>
        <v>FEC1944</v>
      </c>
      <c r="E72" s="25">
        <f>+[1]DEPURADO!C66</f>
        <v>44553</v>
      </c>
      <c r="F72" s="26">
        <f>+IF([1]DEPURADO!D66&gt;1,[1]DEPURADO!D66," ")</f>
        <v>44553</v>
      </c>
      <c r="G72" s="27">
        <f>[1]DEPURADO!F66</f>
        <v>201800</v>
      </c>
      <c r="H72" s="28">
        <v>0</v>
      </c>
      <c r="I72" s="28">
        <f>+[1]DEPURADO!M66+[1]DEPURADO!N66</f>
        <v>0</v>
      </c>
      <c r="J72" s="28">
        <f>+[1]DEPURADO!R66</f>
        <v>201800</v>
      </c>
      <c r="K72" s="29">
        <f>+[1]DEPURADO!P66+[1]DEPURADO!Q66</f>
        <v>0</v>
      </c>
      <c r="L72" s="28">
        <v>0</v>
      </c>
      <c r="M72" s="28">
        <v>0</v>
      </c>
      <c r="N72" s="28">
        <f t="shared" si="1"/>
        <v>201800</v>
      </c>
      <c r="O72" s="28">
        <f t="shared" si="2"/>
        <v>0</v>
      </c>
      <c r="P72" s="24" t="str">
        <f>IF([1]DEPURADO!H66&gt;1,0,[1]DEPURADO!B66)</f>
        <v>FEC1944</v>
      </c>
      <c r="Q72" s="30">
        <f t="shared" si="3"/>
        <v>201800</v>
      </c>
      <c r="R72" s="31">
        <f t="shared" si="4"/>
        <v>0</v>
      </c>
      <c r="S72" s="31">
        <f>+[1]DEPURADO!J66</f>
        <v>0</v>
      </c>
      <c r="T72" s="23" t="s">
        <v>45</v>
      </c>
      <c r="U72" s="31">
        <f>+[1]DEPURADO!I66</f>
        <v>0</v>
      </c>
      <c r="V72" s="30"/>
      <c r="W72" s="23" t="s">
        <v>45</v>
      </c>
      <c r="X72" s="31">
        <f>+[1]DEPURADO!K66+[1]DEPURADO!L66</f>
        <v>0</v>
      </c>
      <c r="Y72" s="23" t="s">
        <v>45</v>
      </c>
      <c r="Z72" s="31">
        <f t="shared" si="5"/>
        <v>0</v>
      </c>
      <c r="AA72" s="31"/>
      <c r="AB72" s="31">
        <v>0</v>
      </c>
      <c r="AC72" s="31">
        <v>0</v>
      </c>
      <c r="AD72" s="30"/>
      <c r="AE72" s="30">
        <f>+[1]DEPURADO!K66</f>
        <v>0</v>
      </c>
      <c r="AF72" s="30">
        <v>0</v>
      </c>
      <c r="AG72" s="30">
        <f t="shared" si="6"/>
        <v>0</v>
      </c>
      <c r="AH72" s="30">
        <v>0</v>
      </c>
      <c r="AI72" s="30" t="str">
        <f>+[1]DEPURADO!G66</f>
        <v>CANCELADA</v>
      </c>
      <c r="AJ72" s="32"/>
      <c r="AK72" s="33"/>
    </row>
    <row r="73" spans="1:37" s="34" customFormat="1" x14ac:dyDescent="0.25">
      <c r="A73" s="23">
        <f t="shared" si="0"/>
        <v>65</v>
      </c>
      <c r="B73" s="24" t="s">
        <v>44</v>
      </c>
      <c r="C73" s="23" t="str">
        <f>+[1]DEPURADO!A67</f>
        <v>FEC1900</v>
      </c>
      <c r="D73" s="23" t="str">
        <f>+[1]DEPURADO!B67</f>
        <v>FEC1900</v>
      </c>
      <c r="E73" s="25">
        <f>+[1]DEPURADO!C67</f>
        <v>44537</v>
      </c>
      <c r="F73" s="26">
        <f>+IF([1]DEPURADO!D67&gt;1,[1]DEPURADO!D67," ")</f>
        <v>44537</v>
      </c>
      <c r="G73" s="27">
        <f>[1]DEPURADO!F67</f>
        <v>205300</v>
      </c>
      <c r="H73" s="28">
        <v>0</v>
      </c>
      <c r="I73" s="28">
        <f>+[1]DEPURADO!M67+[1]DEPURADO!N67</f>
        <v>0</v>
      </c>
      <c r="J73" s="28">
        <f>+[1]DEPURADO!R67</f>
        <v>205300</v>
      </c>
      <c r="K73" s="29">
        <f>+[1]DEPURADO!P67+[1]DEPURADO!Q67</f>
        <v>0</v>
      </c>
      <c r="L73" s="28">
        <v>0</v>
      </c>
      <c r="M73" s="28">
        <v>0</v>
      </c>
      <c r="N73" s="28">
        <f t="shared" si="1"/>
        <v>205300</v>
      </c>
      <c r="O73" s="28">
        <f t="shared" si="2"/>
        <v>0</v>
      </c>
      <c r="P73" s="24" t="str">
        <f>IF([1]DEPURADO!H67&gt;1,0,[1]DEPURADO!B67)</f>
        <v>FEC1900</v>
      </c>
      <c r="Q73" s="30">
        <f t="shared" si="3"/>
        <v>205300</v>
      </c>
      <c r="R73" s="31">
        <f t="shared" si="4"/>
        <v>0</v>
      </c>
      <c r="S73" s="31">
        <f>+[1]DEPURADO!J67</f>
        <v>0</v>
      </c>
      <c r="T73" s="23" t="s">
        <v>45</v>
      </c>
      <c r="U73" s="31">
        <f>+[1]DEPURADO!I67</f>
        <v>0</v>
      </c>
      <c r="V73" s="30"/>
      <c r="W73" s="23" t="s">
        <v>45</v>
      </c>
      <c r="X73" s="31">
        <f>+[1]DEPURADO!K67+[1]DEPURADO!L67</f>
        <v>0</v>
      </c>
      <c r="Y73" s="23" t="s">
        <v>45</v>
      </c>
      <c r="Z73" s="31">
        <f t="shared" si="5"/>
        <v>0</v>
      </c>
      <c r="AA73" s="31"/>
      <c r="AB73" s="31">
        <v>0</v>
      </c>
      <c r="AC73" s="31">
        <v>0</v>
      </c>
      <c r="AD73" s="30"/>
      <c r="AE73" s="30">
        <f>+[1]DEPURADO!K67</f>
        <v>0</v>
      </c>
      <c r="AF73" s="30">
        <v>0</v>
      </c>
      <c r="AG73" s="30">
        <f t="shared" si="6"/>
        <v>0</v>
      </c>
      <c r="AH73" s="30">
        <v>0</v>
      </c>
      <c r="AI73" s="30" t="str">
        <f>+[1]DEPURADO!G67</f>
        <v>CANCELADA</v>
      </c>
      <c r="AJ73" s="32"/>
      <c r="AK73" s="33"/>
    </row>
    <row r="74" spans="1:37" s="34" customFormat="1" x14ac:dyDescent="0.25">
      <c r="A74" s="23">
        <f t="shared" si="0"/>
        <v>66</v>
      </c>
      <c r="B74" s="24" t="s">
        <v>44</v>
      </c>
      <c r="C74" s="23" t="str">
        <f>+[1]DEPURADO!A68</f>
        <v>FEC1904</v>
      </c>
      <c r="D74" s="23" t="str">
        <f>+[1]DEPURADO!B68</f>
        <v>FEC1904</v>
      </c>
      <c r="E74" s="25">
        <f>+[1]DEPURADO!C68</f>
        <v>44539</v>
      </c>
      <c r="F74" s="26">
        <f>+IF([1]DEPURADO!D68&gt;1,[1]DEPURADO!D68," ")</f>
        <v>44539</v>
      </c>
      <c r="G74" s="27">
        <f>[1]DEPURADO!F68</f>
        <v>227550</v>
      </c>
      <c r="H74" s="28">
        <v>0</v>
      </c>
      <c r="I74" s="28">
        <f>+[1]DEPURADO!M68+[1]DEPURADO!N68</f>
        <v>0</v>
      </c>
      <c r="J74" s="28">
        <f>+[1]DEPURADO!R68</f>
        <v>227550</v>
      </c>
      <c r="K74" s="29">
        <f>+[1]DEPURADO!P68+[1]DEPURADO!Q68</f>
        <v>0</v>
      </c>
      <c r="L74" s="28">
        <v>0</v>
      </c>
      <c r="M74" s="28">
        <v>0</v>
      </c>
      <c r="N74" s="28">
        <f t="shared" si="1"/>
        <v>227550</v>
      </c>
      <c r="O74" s="28">
        <f t="shared" si="2"/>
        <v>0</v>
      </c>
      <c r="P74" s="24" t="str">
        <f>IF([1]DEPURADO!H68&gt;1,0,[1]DEPURADO!B68)</f>
        <v>FEC1904</v>
      </c>
      <c r="Q74" s="30">
        <f t="shared" si="3"/>
        <v>227550</v>
      </c>
      <c r="R74" s="31">
        <f t="shared" si="4"/>
        <v>0</v>
      </c>
      <c r="S74" s="31">
        <f>+[1]DEPURADO!J68</f>
        <v>0</v>
      </c>
      <c r="T74" s="23" t="s">
        <v>45</v>
      </c>
      <c r="U74" s="31">
        <f>+[1]DEPURADO!I68</f>
        <v>0</v>
      </c>
      <c r="V74" s="30"/>
      <c r="W74" s="23" t="s">
        <v>45</v>
      </c>
      <c r="X74" s="31">
        <f>+[1]DEPURADO!K68+[1]DEPURADO!L68</f>
        <v>0</v>
      </c>
      <c r="Y74" s="23" t="s">
        <v>45</v>
      </c>
      <c r="Z74" s="31">
        <f t="shared" si="5"/>
        <v>0</v>
      </c>
      <c r="AA74" s="31"/>
      <c r="AB74" s="31">
        <v>0</v>
      </c>
      <c r="AC74" s="31">
        <v>0</v>
      </c>
      <c r="AD74" s="30"/>
      <c r="AE74" s="30">
        <f>+[1]DEPURADO!K68</f>
        <v>0</v>
      </c>
      <c r="AF74" s="30">
        <v>0</v>
      </c>
      <c r="AG74" s="30">
        <f t="shared" si="6"/>
        <v>0</v>
      </c>
      <c r="AH74" s="30">
        <v>0</v>
      </c>
      <c r="AI74" s="30" t="str">
        <f>+[1]DEPURADO!G68</f>
        <v>CANCELADA</v>
      </c>
      <c r="AJ74" s="32"/>
      <c r="AK74" s="33"/>
    </row>
    <row r="75" spans="1:37" s="34" customFormat="1" x14ac:dyDescent="0.25">
      <c r="A75" s="23">
        <f t="shared" ref="A75:A138" si="7">+A74+1</f>
        <v>67</v>
      </c>
      <c r="B75" s="24" t="s">
        <v>44</v>
      </c>
      <c r="C75" s="23" t="str">
        <f>+[1]DEPURADO!A69</f>
        <v>FEC1911</v>
      </c>
      <c r="D75" s="23" t="str">
        <f>+[1]DEPURADO!B69</f>
        <v>FEC1911</v>
      </c>
      <c r="E75" s="25">
        <f>+[1]DEPURADO!C69</f>
        <v>44540</v>
      </c>
      <c r="F75" s="26">
        <f>+IF([1]DEPURADO!D69&gt;1,[1]DEPURADO!D69," ")</f>
        <v>44540</v>
      </c>
      <c r="G75" s="27">
        <f>[1]DEPURADO!F69</f>
        <v>246350</v>
      </c>
      <c r="H75" s="28">
        <v>0</v>
      </c>
      <c r="I75" s="28">
        <f>+[1]DEPURADO!M69+[1]DEPURADO!N69</f>
        <v>0</v>
      </c>
      <c r="J75" s="28">
        <f>+[1]DEPURADO!R69</f>
        <v>246350</v>
      </c>
      <c r="K75" s="29">
        <f>+[1]DEPURADO!P69+[1]DEPURADO!Q69</f>
        <v>0</v>
      </c>
      <c r="L75" s="28">
        <v>0</v>
      </c>
      <c r="M75" s="28">
        <v>0</v>
      </c>
      <c r="N75" s="28">
        <f t="shared" si="1"/>
        <v>246350</v>
      </c>
      <c r="O75" s="28">
        <f t="shared" si="2"/>
        <v>0</v>
      </c>
      <c r="P75" s="24" t="str">
        <f>IF([1]DEPURADO!H69&gt;1,0,[1]DEPURADO!B69)</f>
        <v>FEC1911</v>
      </c>
      <c r="Q75" s="30">
        <f t="shared" si="3"/>
        <v>246350</v>
      </c>
      <c r="R75" s="31">
        <f t="shared" si="4"/>
        <v>0</v>
      </c>
      <c r="S75" s="31">
        <f>+[1]DEPURADO!J69</f>
        <v>0</v>
      </c>
      <c r="T75" s="23" t="s">
        <v>45</v>
      </c>
      <c r="U75" s="31">
        <f>+[1]DEPURADO!I69</f>
        <v>0</v>
      </c>
      <c r="V75" s="30"/>
      <c r="W75" s="23" t="s">
        <v>45</v>
      </c>
      <c r="X75" s="31">
        <f>+[1]DEPURADO!K69+[1]DEPURADO!L69</f>
        <v>0</v>
      </c>
      <c r="Y75" s="23" t="s">
        <v>45</v>
      </c>
      <c r="Z75" s="31">
        <f t="shared" si="5"/>
        <v>0</v>
      </c>
      <c r="AA75" s="31"/>
      <c r="AB75" s="31">
        <v>0</v>
      </c>
      <c r="AC75" s="31">
        <v>0</v>
      </c>
      <c r="AD75" s="30"/>
      <c r="AE75" s="30">
        <f>+[1]DEPURADO!K69</f>
        <v>0</v>
      </c>
      <c r="AF75" s="30">
        <v>0</v>
      </c>
      <c r="AG75" s="30">
        <f t="shared" si="6"/>
        <v>0</v>
      </c>
      <c r="AH75" s="30">
        <v>0</v>
      </c>
      <c r="AI75" s="30" t="str">
        <f>+[1]DEPURADO!G69</f>
        <v>CANCELADA</v>
      </c>
      <c r="AJ75" s="32"/>
      <c r="AK75" s="33"/>
    </row>
    <row r="76" spans="1:37" s="34" customFormat="1" x14ac:dyDescent="0.25">
      <c r="A76" s="23">
        <f t="shared" si="7"/>
        <v>68</v>
      </c>
      <c r="B76" s="24" t="s">
        <v>44</v>
      </c>
      <c r="C76" s="23" t="str">
        <f>+[1]DEPURADO!A70</f>
        <v>FEC1948</v>
      </c>
      <c r="D76" s="23" t="str">
        <f>+[1]DEPURADO!B70</f>
        <v>FEC1948</v>
      </c>
      <c r="E76" s="25">
        <f>+[1]DEPURADO!C70</f>
        <v>44553</v>
      </c>
      <c r="F76" s="26">
        <f>+IF([1]DEPURADO!D70&gt;1,[1]DEPURADO!D70," ")</f>
        <v>44553</v>
      </c>
      <c r="G76" s="27">
        <f>[1]DEPURADO!F70</f>
        <v>253700</v>
      </c>
      <c r="H76" s="28">
        <v>0</v>
      </c>
      <c r="I76" s="28">
        <f>+[1]DEPURADO!M70+[1]DEPURADO!N70</f>
        <v>0</v>
      </c>
      <c r="J76" s="28">
        <f>+[1]DEPURADO!R70</f>
        <v>253700</v>
      </c>
      <c r="K76" s="29">
        <f>+[1]DEPURADO!P70+[1]DEPURADO!Q70</f>
        <v>0</v>
      </c>
      <c r="L76" s="28">
        <v>0</v>
      </c>
      <c r="M76" s="28">
        <v>0</v>
      </c>
      <c r="N76" s="28">
        <f t="shared" si="1"/>
        <v>253700</v>
      </c>
      <c r="O76" s="28">
        <f t="shared" si="2"/>
        <v>0</v>
      </c>
      <c r="P76" s="24" t="str">
        <f>IF([1]DEPURADO!H70&gt;1,0,[1]DEPURADO!B70)</f>
        <v>FEC1948</v>
      </c>
      <c r="Q76" s="30">
        <f t="shared" si="3"/>
        <v>253700</v>
      </c>
      <c r="R76" s="31">
        <f t="shared" si="4"/>
        <v>0</v>
      </c>
      <c r="S76" s="31">
        <f>+[1]DEPURADO!J70</f>
        <v>0</v>
      </c>
      <c r="T76" s="23" t="s">
        <v>45</v>
      </c>
      <c r="U76" s="31">
        <f>+[1]DEPURADO!I70</f>
        <v>0</v>
      </c>
      <c r="V76" s="30"/>
      <c r="W76" s="23" t="s">
        <v>45</v>
      </c>
      <c r="X76" s="31">
        <f>+[1]DEPURADO!K70+[1]DEPURADO!L70</f>
        <v>0</v>
      </c>
      <c r="Y76" s="23" t="s">
        <v>45</v>
      </c>
      <c r="Z76" s="31">
        <f t="shared" si="5"/>
        <v>0</v>
      </c>
      <c r="AA76" s="31"/>
      <c r="AB76" s="31">
        <v>0</v>
      </c>
      <c r="AC76" s="31">
        <v>0</v>
      </c>
      <c r="AD76" s="30"/>
      <c r="AE76" s="30">
        <f>+[1]DEPURADO!K70</f>
        <v>0</v>
      </c>
      <c r="AF76" s="30">
        <v>0</v>
      </c>
      <c r="AG76" s="30">
        <f t="shared" si="6"/>
        <v>0</v>
      </c>
      <c r="AH76" s="30">
        <v>0</v>
      </c>
      <c r="AI76" s="30" t="str">
        <f>+[1]DEPURADO!G70</f>
        <v>CANCELADA</v>
      </c>
      <c r="AJ76" s="32"/>
      <c r="AK76" s="33"/>
    </row>
    <row r="77" spans="1:37" s="34" customFormat="1" x14ac:dyDescent="0.25">
      <c r="A77" s="23">
        <f t="shared" si="7"/>
        <v>69</v>
      </c>
      <c r="B77" s="24" t="s">
        <v>44</v>
      </c>
      <c r="C77" s="23" t="str">
        <f>+[1]DEPURADO!A71</f>
        <v>FEC1947</v>
      </c>
      <c r="D77" s="23" t="str">
        <f>+[1]DEPURADO!B71</f>
        <v>FEC1947</v>
      </c>
      <c r="E77" s="25">
        <f>+[1]DEPURADO!C71</f>
        <v>44553</v>
      </c>
      <c r="F77" s="26">
        <f>+IF([1]DEPURADO!D71&gt;1,[1]DEPURADO!D71," ")</f>
        <v>44553</v>
      </c>
      <c r="G77" s="27">
        <f>[1]DEPURADO!F71</f>
        <v>258850</v>
      </c>
      <c r="H77" s="28">
        <v>0</v>
      </c>
      <c r="I77" s="28">
        <f>+[1]DEPURADO!M71+[1]DEPURADO!N71</f>
        <v>0</v>
      </c>
      <c r="J77" s="28">
        <f>+[1]DEPURADO!R71</f>
        <v>258850</v>
      </c>
      <c r="K77" s="29">
        <f>+[1]DEPURADO!P71+[1]DEPURADO!Q71</f>
        <v>0</v>
      </c>
      <c r="L77" s="28">
        <v>0</v>
      </c>
      <c r="M77" s="28">
        <v>0</v>
      </c>
      <c r="N77" s="28">
        <f t="shared" ref="N77:N140" si="8">+SUM(J77:M77)</f>
        <v>258850</v>
      </c>
      <c r="O77" s="28">
        <f t="shared" ref="O77:O140" si="9">+G77-I77-N77</f>
        <v>0</v>
      </c>
      <c r="P77" s="24" t="str">
        <f>IF([1]DEPURADO!H71&gt;1,0,[1]DEPURADO!B71)</f>
        <v>FEC1947</v>
      </c>
      <c r="Q77" s="30">
        <f t="shared" ref="Q77:Q140" si="10">+IF(P77&gt;0,G77,0)</f>
        <v>258850</v>
      </c>
      <c r="R77" s="31">
        <f t="shared" ref="R77:R140" si="11">IF(P77=0,G77,0)</f>
        <v>0</v>
      </c>
      <c r="S77" s="31">
        <f>+[1]DEPURADO!J71</f>
        <v>0</v>
      </c>
      <c r="T77" s="23" t="s">
        <v>45</v>
      </c>
      <c r="U77" s="31">
        <f>+[1]DEPURADO!I71</f>
        <v>0</v>
      </c>
      <c r="V77" s="30"/>
      <c r="W77" s="23" t="s">
        <v>45</v>
      </c>
      <c r="X77" s="31">
        <f>+[1]DEPURADO!K71+[1]DEPURADO!L71</f>
        <v>0</v>
      </c>
      <c r="Y77" s="23" t="s">
        <v>45</v>
      </c>
      <c r="Z77" s="31">
        <f t="shared" ref="Z77:Z140" si="12">+X77-AE77+IF(X77-AE77&lt;-1,-X77+AE77,0)</f>
        <v>0</v>
      </c>
      <c r="AA77" s="31"/>
      <c r="AB77" s="31">
        <v>0</v>
      </c>
      <c r="AC77" s="31">
        <v>0</v>
      </c>
      <c r="AD77" s="30"/>
      <c r="AE77" s="30">
        <f>+[1]DEPURADO!K71</f>
        <v>0</v>
      </c>
      <c r="AF77" s="30">
        <v>0</v>
      </c>
      <c r="AG77" s="30">
        <f t="shared" ref="AG77:AG140" si="13">+G77-I77-N77-R77-Z77-AC77-AE77-S77-U77</f>
        <v>0</v>
      </c>
      <c r="AH77" s="30">
        <v>0</v>
      </c>
      <c r="AI77" s="30" t="str">
        <f>+[1]DEPURADO!G71</f>
        <v>CANCELADA</v>
      </c>
      <c r="AJ77" s="32"/>
      <c r="AK77" s="33"/>
    </row>
    <row r="78" spans="1:37" s="34" customFormat="1" x14ac:dyDescent="0.25">
      <c r="A78" s="23">
        <f t="shared" si="7"/>
        <v>70</v>
      </c>
      <c r="B78" s="24" t="s">
        <v>44</v>
      </c>
      <c r="C78" s="23" t="str">
        <f>+[1]DEPURADO!A72</f>
        <v>FEC1945</v>
      </c>
      <c r="D78" s="23" t="str">
        <f>+[1]DEPURADO!B72</f>
        <v>FEC1945</v>
      </c>
      <c r="E78" s="25">
        <f>+[1]DEPURADO!C72</f>
        <v>44553</v>
      </c>
      <c r="F78" s="26">
        <f>+IF([1]DEPURADO!D72&gt;1,[1]DEPURADO!D72," ")</f>
        <v>44553</v>
      </c>
      <c r="G78" s="27">
        <f>[1]DEPURADO!F72</f>
        <v>260100</v>
      </c>
      <c r="H78" s="28">
        <v>0</v>
      </c>
      <c r="I78" s="28">
        <f>+[1]DEPURADO!M72+[1]DEPURADO!N72</f>
        <v>0</v>
      </c>
      <c r="J78" s="28">
        <f>+[1]DEPURADO!R72</f>
        <v>260100</v>
      </c>
      <c r="K78" s="29">
        <f>+[1]DEPURADO!P72+[1]DEPURADO!Q72</f>
        <v>0</v>
      </c>
      <c r="L78" s="28">
        <v>0</v>
      </c>
      <c r="M78" s="28">
        <v>0</v>
      </c>
      <c r="N78" s="28">
        <f t="shared" si="8"/>
        <v>260100</v>
      </c>
      <c r="O78" s="28">
        <f t="shared" si="9"/>
        <v>0</v>
      </c>
      <c r="P78" s="24" t="str">
        <f>IF([1]DEPURADO!H72&gt;1,0,[1]DEPURADO!B72)</f>
        <v>FEC1945</v>
      </c>
      <c r="Q78" s="30">
        <f t="shared" si="10"/>
        <v>260100</v>
      </c>
      <c r="R78" s="31">
        <f t="shared" si="11"/>
        <v>0</v>
      </c>
      <c r="S78" s="31">
        <f>+[1]DEPURADO!J72</f>
        <v>0</v>
      </c>
      <c r="T78" s="23" t="s">
        <v>45</v>
      </c>
      <c r="U78" s="31">
        <f>+[1]DEPURADO!I72</f>
        <v>0</v>
      </c>
      <c r="V78" s="30"/>
      <c r="W78" s="23" t="s">
        <v>45</v>
      </c>
      <c r="X78" s="31">
        <f>+[1]DEPURADO!K72+[1]DEPURADO!L72</f>
        <v>0</v>
      </c>
      <c r="Y78" s="23" t="s">
        <v>45</v>
      </c>
      <c r="Z78" s="31">
        <f t="shared" si="12"/>
        <v>0</v>
      </c>
      <c r="AA78" s="31"/>
      <c r="AB78" s="31">
        <v>0</v>
      </c>
      <c r="AC78" s="31">
        <v>0</v>
      </c>
      <c r="AD78" s="30"/>
      <c r="AE78" s="30">
        <f>+[1]DEPURADO!K72</f>
        <v>0</v>
      </c>
      <c r="AF78" s="30">
        <v>0</v>
      </c>
      <c r="AG78" s="30">
        <f t="shared" si="13"/>
        <v>0</v>
      </c>
      <c r="AH78" s="30">
        <v>0</v>
      </c>
      <c r="AI78" s="30" t="str">
        <f>+[1]DEPURADO!G72</f>
        <v>CANCELADA</v>
      </c>
      <c r="AJ78" s="32"/>
      <c r="AK78" s="33"/>
    </row>
    <row r="79" spans="1:37" s="34" customFormat="1" x14ac:dyDescent="0.25">
      <c r="A79" s="23">
        <f t="shared" si="7"/>
        <v>71</v>
      </c>
      <c r="B79" s="24" t="s">
        <v>44</v>
      </c>
      <c r="C79" s="23" t="str">
        <f>+[1]DEPURADO!A73</f>
        <v>FCE28</v>
      </c>
      <c r="D79" s="23" t="str">
        <f>+[1]DEPURADO!B73</f>
        <v>FCE28</v>
      </c>
      <c r="E79" s="25">
        <f>+[1]DEPURADO!C73</f>
        <v>44699</v>
      </c>
      <c r="F79" s="26">
        <f>+IF([1]DEPURADO!D73&gt;1,[1]DEPURADO!D73," ")</f>
        <v>44699</v>
      </c>
      <c r="G79" s="27">
        <f>[1]DEPURADO!F73</f>
        <v>1172272</v>
      </c>
      <c r="H79" s="28">
        <v>0</v>
      </c>
      <c r="I79" s="28">
        <f>+[1]DEPURADO!M73+[1]DEPURADO!N73</f>
        <v>0</v>
      </c>
      <c r="J79" s="28">
        <f>+[1]DEPURADO!R73</f>
        <v>1172272</v>
      </c>
      <c r="K79" s="29">
        <f>+[1]DEPURADO!P73+[1]DEPURADO!Q73</f>
        <v>0</v>
      </c>
      <c r="L79" s="28">
        <v>0</v>
      </c>
      <c r="M79" s="28">
        <v>0</v>
      </c>
      <c r="N79" s="28">
        <f t="shared" si="8"/>
        <v>1172272</v>
      </c>
      <c r="O79" s="28">
        <f t="shared" si="9"/>
        <v>0</v>
      </c>
      <c r="P79" s="24" t="str">
        <f>IF([1]DEPURADO!H73&gt;1,0,[1]DEPURADO!B73)</f>
        <v>FCE28</v>
      </c>
      <c r="Q79" s="30">
        <f t="shared" si="10"/>
        <v>1172272</v>
      </c>
      <c r="R79" s="31">
        <f t="shared" si="11"/>
        <v>0</v>
      </c>
      <c r="S79" s="31">
        <f>+[1]DEPURADO!J73</f>
        <v>0</v>
      </c>
      <c r="T79" s="23" t="s">
        <v>45</v>
      </c>
      <c r="U79" s="31">
        <f>+[1]DEPURADO!I73</f>
        <v>0</v>
      </c>
      <c r="V79" s="30"/>
      <c r="W79" s="23" t="s">
        <v>45</v>
      </c>
      <c r="X79" s="31">
        <f>+[1]DEPURADO!K73+[1]DEPURADO!L73</f>
        <v>0</v>
      </c>
      <c r="Y79" s="23" t="s">
        <v>45</v>
      </c>
      <c r="Z79" s="31">
        <f t="shared" si="12"/>
        <v>0</v>
      </c>
      <c r="AA79" s="31"/>
      <c r="AB79" s="31">
        <v>0</v>
      </c>
      <c r="AC79" s="31">
        <v>0</v>
      </c>
      <c r="AD79" s="30"/>
      <c r="AE79" s="30">
        <f>+[1]DEPURADO!K73</f>
        <v>0</v>
      </c>
      <c r="AF79" s="30">
        <v>0</v>
      </c>
      <c r="AG79" s="30">
        <f t="shared" si="13"/>
        <v>0</v>
      </c>
      <c r="AH79" s="30">
        <v>0</v>
      </c>
      <c r="AI79" s="30" t="str">
        <f>+[1]DEPURADO!G73</f>
        <v>CANCELADA</v>
      </c>
      <c r="AJ79" s="32"/>
      <c r="AK79" s="33"/>
    </row>
    <row r="80" spans="1:37" s="34" customFormat="1" x14ac:dyDescent="0.25">
      <c r="A80" s="23">
        <f t="shared" si="7"/>
        <v>72</v>
      </c>
      <c r="B80" s="24" t="s">
        <v>44</v>
      </c>
      <c r="C80" s="23" t="str">
        <f>+[1]DEPURADO!A74</f>
        <v>FCE37</v>
      </c>
      <c r="D80" s="23" t="str">
        <f>+[1]DEPURADO!B74</f>
        <v>FCE37</v>
      </c>
      <c r="E80" s="25">
        <f>+[1]DEPURADO!C74</f>
        <v>44699</v>
      </c>
      <c r="F80" s="26">
        <f>+IF([1]DEPURADO!D74&gt;1,[1]DEPURADO!D74," ")</f>
        <v>44699</v>
      </c>
      <c r="G80" s="27">
        <f>[1]DEPURADO!F74</f>
        <v>1219700</v>
      </c>
      <c r="H80" s="28">
        <v>0</v>
      </c>
      <c r="I80" s="28">
        <f>+[1]DEPURADO!M74+[1]DEPURADO!N74</f>
        <v>0</v>
      </c>
      <c r="J80" s="28">
        <f>+[1]DEPURADO!R74</f>
        <v>1219700</v>
      </c>
      <c r="K80" s="29">
        <f>+[1]DEPURADO!P74+[1]DEPURADO!Q74</f>
        <v>0</v>
      </c>
      <c r="L80" s="28">
        <v>0</v>
      </c>
      <c r="M80" s="28">
        <v>0</v>
      </c>
      <c r="N80" s="28">
        <f t="shared" si="8"/>
        <v>1219700</v>
      </c>
      <c r="O80" s="28">
        <f t="shared" si="9"/>
        <v>0</v>
      </c>
      <c r="P80" s="24" t="str">
        <f>IF([1]DEPURADO!H74&gt;1,0,[1]DEPURADO!B74)</f>
        <v>FCE37</v>
      </c>
      <c r="Q80" s="30">
        <f t="shared" si="10"/>
        <v>1219700</v>
      </c>
      <c r="R80" s="31">
        <f t="shared" si="11"/>
        <v>0</v>
      </c>
      <c r="S80" s="31">
        <f>+[1]DEPURADO!J74</f>
        <v>0</v>
      </c>
      <c r="T80" s="23" t="s">
        <v>45</v>
      </c>
      <c r="U80" s="31">
        <f>+[1]DEPURADO!I74</f>
        <v>0</v>
      </c>
      <c r="V80" s="30"/>
      <c r="W80" s="23" t="s">
        <v>45</v>
      </c>
      <c r="X80" s="31">
        <f>+[1]DEPURADO!K74+[1]DEPURADO!L74</f>
        <v>0</v>
      </c>
      <c r="Y80" s="23" t="s">
        <v>45</v>
      </c>
      <c r="Z80" s="31">
        <f t="shared" si="12"/>
        <v>0</v>
      </c>
      <c r="AA80" s="31"/>
      <c r="AB80" s="31">
        <v>0</v>
      </c>
      <c r="AC80" s="31">
        <v>0</v>
      </c>
      <c r="AD80" s="30"/>
      <c r="AE80" s="30">
        <f>+[1]DEPURADO!K74</f>
        <v>0</v>
      </c>
      <c r="AF80" s="30">
        <v>0</v>
      </c>
      <c r="AG80" s="30">
        <f t="shared" si="13"/>
        <v>0</v>
      </c>
      <c r="AH80" s="30">
        <v>0</v>
      </c>
      <c r="AI80" s="30" t="str">
        <f>+[1]DEPURADO!G74</f>
        <v>CANCELADA</v>
      </c>
      <c r="AJ80" s="32"/>
      <c r="AK80" s="33"/>
    </row>
    <row r="81" spans="1:37" s="34" customFormat="1" x14ac:dyDescent="0.25">
      <c r="A81" s="23">
        <f t="shared" si="7"/>
        <v>73</v>
      </c>
      <c r="B81" s="24" t="s">
        <v>44</v>
      </c>
      <c r="C81" s="23" t="str">
        <f>+[1]DEPURADO!A75</f>
        <v>FCE55</v>
      </c>
      <c r="D81" s="23" t="str">
        <f>+[1]DEPURADO!B75</f>
        <v>FCE55</v>
      </c>
      <c r="E81" s="25">
        <f>+[1]DEPURADO!C75</f>
        <v>44705</v>
      </c>
      <c r="F81" s="26">
        <f>+IF([1]DEPURADO!D75&gt;1,[1]DEPURADO!D75," ")</f>
        <v>44705</v>
      </c>
      <c r="G81" s="27">
        <f>[1]DEPURADO!F75</f>
        <v>1271149</v>
      </c>
      <c r="H81" s="28">
        <v>0</v>
      </c>
      <c r="I81" s="28">
        <f>+[1]DEPURADO!M75+[1]DEPURADO!N75</f>
        <v>0</v>
      </c>
      <c r="J81" s="28">
        <f>+[1]DEPURADO!R75</f>
        <v>1271149</v>
      </c>
      <c r="K81" s="29">
        <f>+[1]DEPURADO!P75+[1]DEPURADO!Q75</f>
        <v>0</v>
      </c>
      <c r="L81" s="28">
        <v>0</v>
      </c>
      <c r="M81" s="28">
        <v>0</v>
      </c>
      <c r="N81" s="28">
        <f t="shared" si="8"/>
        <v>1271149</v>
      </c>
      <c r="O81" s="28">
        <f t="shared" si="9"/>
        <v>0</v>
      </c>
      <c r="P81" s="24" t="str">
        <f>IF([1]DEPURADO!H75&gt;1,0,[1]DEPURADO!B75)</f>
        <v>FCE55</v>
      </c>
      <c r="Q81" s="30">
        <f t="shared" si="10"/>
        <v>1271149</v>
      </c>
      <c r="R81" s="31">
        <f t="shared" si="11"/>
        <v>0</v>
      </c>
      <c r="S81" s="31">
        <f>+[1]DEPURADO!J75</f>
        <v>0</v>
      </c>
      <c r="T81" s="23" t="s">
        <v>45</v>
      </c>
      <c r="U81" s="31">
        <f>+[1]DEPURADO!I75</f>
        <v>0</v>
      </c>
      <c r="V81" s="30"/>
      <c r="W81" s="23" t="s">
        <v>45</v>
      </c>
      <c r="X81" s="31">
        <f>+[1]DEPURADO!K75+[1]DEPURADO!L75</f>
        <v>0</v>
      </c>
      <c r="Y81" s="23" t="s">
        <v>45</v>
      </c>
      <c r="Z81" s="31">
        <f t="shared" si="12"/>
        <v>0</v>
      </c>
      <c r="AA81" s="31"/>
      <c r="AB81" s="31">
        <v>0</v>
      </c>
      <c r="AC81" s="31">
        <v>0</v>
      </c>
      <c r="AD81" s="30"/>
      <c r="AE81" s="30">
        <f>+[1]DEPURADO!K75</f>
        <v>0</v>
      </c>
      <c r="AF81" s="30">
        <v>0</v>
      </c>
      <c r="AG81" s="30">
        <f t="shared" si="13"/>
        <v>0</v>
      </c>
      <c r="AH81" s="30">
        <v>0</v>
      </c>
      <c r="AI81" s="30" t="str">
        <f>+[1]DEPURADO!G75</f>
        <v>CANCELADA</v>
      </c>
      <c r="AJ81" s="32"/>
      <c r="AK81" s="33"/>
    </row>
    <row r="82" spans="1:37" s="34" customFormat="1" x14ac:dyDescent="0.25">
      <c r="A82" s="23">
        <f t="shared" si="7"/>
        <v>74</v>
      </c>
      <c r="B82" s="24" t="s">
        <v>44</v>
      </c>
      <c r="C82" s="23" t="str">
        <f>+[1]DEPURADO!A76</f>
        <v>FCE32</v>
      </c>
      <c r="D82" s="23" t="str">
        <f>+[1]DEPURADO!B76</f>
        <v>FCE32</v>
      </c>
      <c r="E82" s="25">
        <f>+[1]DEPURADO!C76</f>
        <v>44699</v>
      </c>
      <c r="F82" s="26">
        <f>+IF([1]DEPURADO!D76&gt;1,[1]DEPURADO!D76," ")</f>
        <v>44699</v>
      </c>
      <c r="G82" s="27">
        <f>[1]DEPURADO!F76</f>
        <v>1283780</v>
      </c>
      <c r="H82" s="28">
        <v>0</v>
      </c>
      <c r="I82" s="28">
        <f>+[1]DEPURADO!M76+[1]DEPURADO!N76</f>
        <v>0</v>
      </c>
      <c r="J82" s="28">
        <f>+[1]DEPURADO!R76</f>
        <v>1283780</v>
      </c>
      <c r="K82" s="29">
        <f>+[1]DEPURADO!P76+[1]DEPURADO!Q76</f>
        <v>0</v>
      </c>
      <c r="L82" s="28">
        <v>0</v>
      </c>
      <c r="M82" s="28">
        <v>0</v>
      </c>
      <c r="N82" s="28">
        <f t="shared" si="8"/>
        <v>1283780</v>
      </c>
      <c r="O82" s="28">
        <f t="shared" si="9"/>
        <v>0</v>
      </c>
      <c r="P82" s="24" t="str">
        <f>IF([1]DEPURADO!H76&gt;1,0,[1]DEPURADO!B76)</f>
        <v>FCE32</v>
      </c>
      <c r="Q82" s="30">
        <f t="shared" si="10"/>
        <v>1283780</v>
      </c>
      <c r="R82" s="31">
        <f t="shared" si="11"/>
        <v>0</v>
      </c>
      <c r="S82" s="31">
        <f>+[1]DEPURADO!J76</f>
        <v>0</v>
      </c>
      <c r="T82" s="23" t="s">
        <v>45</v>
      </c>
      <c r="U82" s="31">
        <f>+[1]DEPURADO!I76</f>
        <v>0</v>
      </c>
      <c r="V82" s="30"/>
      <c r="W82" s="23" t="s">
        <v>45</v>
      </c>
      <c r="X82" s="31">
        <f>+[1]DEPURADO!K76+[1]DEPURADO!L76</f>
        <v>0</v>
      </c>
      <c r="Y82" s="23" t="s">
        <v>45</v>
      </c>
      <c r="Z82" s="31">
        <f t="shared" si="12"/>
        <v>0</v>
      </c>
      <c r="AA82" s="31"/>
      <c r="AB82" s="31">
        <v>0</v>
      </c>
      <c r="AC82" s="31">
        <v>0</v>
      </c>
      <c r="AD82" s="30"/>
      <c r="AE82" s="30">
        <f>+[1]DEPURADO!K76</f>
        <v>0</v>
      </c>
      <c r="AF82" s="30">
        <v>0</v>
      </c>
      <c r="AG82" s="30">
        <f t="shared" si="13"/>
        <v>0</v>
      </c>
      <c r="AH82" s="30">
        <v>0</v>
      </c>
      <c r="AI82" s="30" t="str">
        <f>+[1]DEPURADO!G76</f>
        <v>CANCELADA</v>
      </c>
      <c r="AJ82" s="32"/>
      <c r="AK82" s="33"/>
    </row>
    <row r="83" spans="1:37" s="34" customFormat="1" x14ac:dyDescent="0.25">
      <c r="A83" s="23">
        <f t="shared" si="7"/>
        <v>75</v>
      </c>
      <c r="B83" s="24" t="s">
        <v>44</v>
      </c>
      <c r="C83" s="23" t="str">
        <f>+[1]DEPURADO!A77</f>
        <v>FCE22</v>
      </c>
      <c r="D83" s="23" t="str">
        <f>+[1]DEPURADO!B77</f>
        <v>FCE22</v>
      </c>
      <c r="E83" s="25">
        <f>+[1]DEPURADO!C77</f>
        <v>44698</v>
      </c>
      <c r="F83" s="26">
        <f>+IF([1]DEPURADO!D77&gt;1,[1]DEPURADO!D77," ")</f>
        <v>44698</v>
      </c>
      <c r="G83" s="27">
        <f>[1]DEPURADO!F77</f>
        <v>1835672</v>
      </c>
      <c r="H83" s="28">
        <v>0</v>
      </c>
      <c r="I83" s="28">
        <f>+[1]DEPURADO!M77+[1]DEPURADO!N77</f>
        <v>0</v>
      </c>
      <c r="J83" s="28">
        <f>+[1]DEPURADO!R77</f>
        <v>1835672</v>
      </c>
      <c r="K83" s="29">
        <f>+[1]DEPURADO!P77+[1]DEPURADO!Q77</f>
        <v>0</v>
      </c>
      <c r="L83" s="28">
        <v>0</v>
      </c>
      <c r="M83" s="28">
        <v>0</v>
      </c>
      <c r="N83" s="28">
        <f t="shared" si="8"/>
        <v>1835672</v>
      </c>
      <c r="O83" s="28">
        <f t="shared" si="9"/>
        <v>0</v>
      </c>
      <c r="P83" s="24" t="str">
        <f>IF([1]DEPURADO!H77&gt;1,0,[1]DEPURADO!B77)</f>
        <v>FCE22</v>
      </c>
      <c r="Q83" s="30">
        <f t="shared" si="10"/>
        <v>1835672</v>
      </c>
      <c r="R83" s="31">
        <f t="shared" si="11"/>
        <v>0</v>
      </c>
      <c r="S83" s="31">
        <f>+[1]DEPURADO!J77</f>
        <v>0</v>
      </c>
      <c r="T83" s="23" t="s">
        <v>45</v>
      </c>
      <c r="U83" s="31">
        <f>+[1]DEPURADO!I77</f>
        <v>0</v>
      </c>
      <c r="V83" s="30"/>
      <c r="W83" s="23" t="s">
        <v>45</v>
      </c>
      <c r="X83" s="31">
        <f>+[1]DEPURADO!K77+[1]DEPURADO!L77</f>
        <v>0</v>
      </c>
      <c r="Y83" s="23" t="s">
        <v>45</v>
      </c>
      <c r="Z83" s="31">
        <f t="shared" si="12"/>
        <v>0</v>
      </c>
      <c r="AA83" s="31"/>
      <c r="AB83" s="31">
        <v>0</v>
      </c>
      <c r="AC83" s="31">
        <v>0</v>
      </c>
      <c r="AD83" s="30"/>
      <c r="AE83" s="30">
        <f>+[1]DEPURADO!K77</f>
        <v>0</v>
      </c>
      <c r="AF83" s="30">
        <v>0</v>
      </c>
      <c r="AG83" s="30">
        <f t="shared" si="13"/>
        <v>0</v>
      </c>
      <c r="AH83" s="30">
        <v>0</v>
      </c>
      <c r="AI83" s="30" t="str">
        <f>+[1]DEPURADO!G77</f>
        <v>CANCELADA</v>
      </c>
      <c r="AJ83" s="32"/>
      <c r="AK83" s="33"/>
    </row>
    <row r="84" spans="1:37" s="34" customFormat="1" x14ac:dyDescent="0.25">
      <c r="A84" s="23">
        <f t="shared" si="7"/>
        <v>76</v>
      </c>
      <c r="B84" s="24" t="s">
        <v>44</v>
      </c>
      <c r="C84" s="23" t="str">
        <f>+[1]DEPURADO!A78</f>
        <v>FCE50</v>
      </c>
      <c r="D84" s="23" t="str">
        <f>+[1]DEPURADO!B78</f>
        <v>FCE50</v>
      </c>
      <c r="E84" s="25">
        <f>+[1]DEPURADO!C78</f>
        <v>44704</v>
      </c>
      <c r="F84" s="26">
        <f>+IF([1]DEPURADO!D78&gt;1,[1]DEPURADO!D78," ")</f>
        <v>44704</v>
      </c>
      <c r="G84" s="27">
        <f>[1]DEPURADO!F78</f>
        <v>194224</v>
      </c>
      <c r="H84" s="28">
        <v>0</v>
      </c>
      <c r="I84" s="28">
        <f>+[1]DEPURADO!M78+[1]DEPURADO!N78</f>
        <v>0</v>
      </c>
      <c r="J84" s="28">
        <f>+[1]DEPURADO!R78</f>
        <v>194224</v>
      </c>
      <c r="K84" s="29">
        <f>+[1]DEPURADO!P78+[1]DEPURADO!Q78</f>
        <v>0</v>
      </c>
      <c r="L84" s="28">
        <v>0</v>
      </c>
      <c r="M84" s="28">
        <v>0</v>
      </c>
      <c r="N84" s="28">
        <f t="shared" si="8"/>
        <v>194224</v>
      </c>
      <c r="O84" s="28">
        <f t="shared" si="9"/>
        <v>0</v>
      </c>
      <c r="P84" s="24" t="str">
        <f>IF([1]DEPURADO!H78&gt;1,0,[1]DEPURADO!B78)</f>
        <v>FCE50</v>
      </c>
      <c r="Q84" s="30">
        <f t="shared" si="10"/>
        <v>194224</v>
      </c>
      <c r="R84" s="31">
        <f t="shared" si="11"/>
        <v>0</v>
      </c>
      <c r="S84" s="31">
        <f>+[1]DEPURADO!J78</f>
        <v>0</v>
      </c>
      <c r="T84" s="23" t="s">
        <v>45</v>
      </c>
      <c r="U84" s="31">
        <f>+[1]DEPURADO!I78</f>
        <v>0</v>
      </c>
      <c r="V84" s="30"/>
      <c r="W84" s="23" t="s">
        <v>45</v>
      </c>
      <c r="X84" s="31">
        <f>+[1]DEPURADO!K78+[1]DEPURADO!L78</f>
        <v>0</v>
      </c>
      <c r="Y84" s="23" t="s">
        <v>45</v>
      </c>
      <c r="Z84" s="31">
        <f t="shared" si="12"/>
        <v>0</v>
      </c>
      <c r="AA84" s="31"/>
      <c r="AB84" s="31">
        <v>0</v>
      </c>
      <c r="AC84" s="31">
        <v>0</v>
      </c>
      <c r="AD84" s="30"/>
      <c r="AE84" s="30">
        <f>+[1]DEPURADO!K78</f>
        <v>0</v>
      </c>
      <c r="AF84" s="30">
        <v>0</v>
      </c>
      <c r="AG84" s="30">
        <f t="shared" si="13"/>
        <v>0</v>
      </c>
      <c r="AH84" s="30">
        <v>0</v>
      </c>
      <c r="AI84" s="30" t="str">
        <f>+[1]DEPURADO!G78</f>
        <v>CANCELADA</v>
      </c>
      <c r="AJ84" s="32"/>
      <c r="AK84" s="33"/>
    </row>
    <row r="85" spans="1:37" s="34" customFormat="1" x14ac:dyDescent="0.25">
      <c r="A85" s="23">
        <f t="shared" si="7"/>
        <v>77</v>
      </c>
      <c r="B85" s="24" t="s">
        <v>44</v>
      </c>
      <c r="C85" s="23" t="str">
        <f>+[1]DEPURADO!A79</f>
        <v>FCE58</v>
      </c>
      <c r="D85" s="23" t="str">
        <f>+[1]DEPURADO!B79</f>
        <v>FCE58</v>
      </c>
      <c r="E85" s="25">
        <f>+[1]DEPURADO!C79</f>
        <v>44705</v>
      </c>
      <c r="F85" s="26">
        <f>+IF([1]DEPURADO!D79&gt;1,[1]DEPURADO!D79," ")</f>
        <v>44705</v>
      </c>
      <c r="G85" s="27">
        <f>[1]DEPURADO!F79</f>
        <v>198512</v>
      </c>
      <c r="H85" s="28">
        <v>0</v>
      </c>
      <c r="I85" s="28">
        <f>+[1]DEPURADO!M79+[1]DEPURADO!N79</f>
        <v>0</v>
      </c>
      <c r="J85" s="28">
        <f>+[1]DEPURADO!R79</f>
        <v>0</v>
      </c>
      <c r="K85" s="29">
        <f>+[1]DEPURADO!P79+[1]DEPURADO!Q79</f>
        <v>198512</v>
      </c>
      <c r="L85" s="28">
        <v>0</v>
      </c>
      <c r="M85" s="28">
        <v>0</v>
      </c>
      <c r="N85" s="28">
        <f t="shared" si="8"/>
        <v>198512</v>
      </c>
      <c r="O85" s="28">
        <f t="shared" si="9"/>
        <v>0</v>
      </c>
      <c r="P85" s="24" t="str">
        <f>IF([1]DEPURADO!H79&gt;1,0,[1]DEPURADO!B79)</f>
        <v>FCE58</v>
      </c>
      <c r="Q85" s="30">
        <f t="shared" si="10"/>
        <v>198512</v>
      </c>
      <c r="R85" s="31">
        <f t="shared" si="11"/>
        <v>0</v>
      </c>
      <c r="S85" s="31">
        <f>+[1]DEPURADO!J79</f>
        <v>0</v>
      </c>
      <c r="T85" s="23" t="s">
        <v>45</v>
      </c>
      <c r="U85" s="31">
        <f>+[1]DEPURADO!I79</f>
        <v>0</v>
      </c>
      <c r="V85" s="30"/>
      <c r="W85" s="23" t="s">
        <v>45</v>
      </c>
      <c r="X85" s="31">
        <f>+[1]DEPURADO!K79+[1]DEPURADO!L79</f>
        <v>0</v>
      </c>
      <c r="Y85" s="23" t="s">
        <v>45</v>
      </c>
      <c r="Z85" s="31">
        <f t="shared" si="12"/>
        <v>0</v>
      </c>
      <c r="AA85" s="31"/>
      <c r="AB85" s="31">
        <v>0</v>
      </c>
      <c r="AC85" s="31">
        <v>0</v>
      </c>
      <c r="AD85" s="30"/>
      <c r="AE85" s="30">
        <f>+[1]DEPURADO!K79</f>
        <v>0</v>
      </c>
      <c r="AF85" s="30">
        <v>0</v>
      </c>
      <c r="AG85" s="30">
        <f t="shared" si="13"/>
        <v>0</v>
      </c>
      <c r="AH85" s="30">
        <v>0</v>
      </c>
      <c r="AI85" s="30" t="str">
        <f>+[1]DEPURADO!G79</f>
        <v>CANCELADA</v>
      </c>
      <c r="AJ85" s="32"/>
      <c r="AK85" s="33"/>
    </row>
    <row r="86" spans="1:37" s="34" customFormat="1" x14ac:dyDescent="0.25">
      <c r="A86" s="23">
        <f t="shared" si="7"/>
        <v>78</v>
      </c>
      <c r="B86" s="24" t="s">
        <v>44</v>
      </c>
      <c r="C86" s="23" t="str">
        <f>+[1]DEPURADO!A80</f>
        <v>FCE14</v>
      </c>
      <c r="D86" s="23" t="str">
        <f>+[1]DEPURADO!B80</f>
        <v>FCE14</v>
      </c>
      <c r="E86" s="25">
        <f>+[1]DEPURADO!C80</f>
        <v>44690</v>
      </c>
      <c r="F86" s="26">
        <f>+IF([1]DEPURADO!D80&gt;1,[1]DEPURADO!D80," ")</f>
        <v>44690</v>
      </c>
      <c r="G86" s="27">
        <f>[1]DEPURADO!F80</f>
        <v>212750</v>
      </c>
      <c r="H86" s="28">
        <v>0</v>
      </c>
      <c r="I86" s="28">
        <f>+[1]DEPURADO!M80+[1]DEPURADO!N80</f>
        <v>0</v>
      </c>
      <c r="J86" s="28">
        <f>+[1]DEPURADO!R80</f>
        <v>212750</v>
      </c>
      <c r="K86" s="29">
        <f>+[1]DEPURADO!P80+[1]DEPURADO!Q80</f>
        <v>0</v>
      </c>
      <c r="L86" s="28">
        <v>0</v>
      </c>
      <c r="M86" s="28">
        <v>0</v>
      </c>
      <c r="N86" s="28">
        <f t="shared" si="8"/>
        <v>212750</v>
      </c>
      <c r="O86" s="28">
        <f t="shared" si="9"/>
        <v>0</v>
      </c>
      <c r="P86" s="24" t="str">
        <f>IF([1]DEPURADO!H80&gt;1,0,[1]DEPURADO!B80)</f>
        <v>FCE14</v>
      </c>
      <c r="Q86" s="30">
        <f t="shared" si="10"/>
        <v>212750</v>
      </c>
      <c r="R86" s="31">
        <f t="shared" si="11"/>
        <v>0</v>
      </c>
      <c r="S86" s="31">
        <f>+[1]DEPURADO!J80</f>
        <v>0</v>
      </c>
      <c r="T86" s="23" t="s">
        <v>45</v>
      </c>
      <c r="U86" s="31">
        <f>+[1]DEPURADO!I80</f>
        <v>0</v>
      </c>
      <c r="V86" s="30"/>
      <c r="W86" s="23" t="s">
        <v>45</v>
      </c>
      <c r="X86" s="31">
        <f>+[1]DEPURADO!K80+[1]DEPURADO!L80</f>
        <v>0</v>
      </c>
      <c r="Y86" s="23" t="s">
        <v>45</v>
      </c>
      <c r="Z86" s="31">
        <f t="shared" si="12"/>
        <v>0</v>
      </c>
      <c r="AA86" s="31"/>
      <c r="AB86" s="31">
        <v>0</v>
      </c>
      <c r="AC86" s="31">
        <v>0</v>
      </c>
      <c r="AD86" s="30"/>
      <c r="AE86" s="30">
        <f>+[1]DEPURADO!K80</f>
        <v>0</v>
      </c>
      <c r="AF86" s="30">
        <v>0</v>
      </c>
      <c r="AG86" s="30">
        <f t="shared" si="13"/>
        <v>0</v>
      </c>
      <c r="AH86" s="30">
        <v>0</v>
      </c>
      <c r="AI86" s="30" t="str">
        <f>+[1]DEPURADO!G80</f>
        <v>CANCELADA</v>
      </c>
      <c r="AJ86" s="32"/>
      <c r="AK86" s="33"/>
    </row>
    <row r="87" spans="1:37" s="34" customFormat="1" x14ac:dyDescent="0.25">
      <c r="A87" s="23">
        <f t="shared" si="7"/>
        <v>79</v>
      </c>
      <c r="B87" s="24" t="s">
        <v>44</v>
      </c>
      <c r="C87" s="23" t="str">
        <f>+[1]DEPURADO!A81</f>
        <v>FCE17</v>
      </c>
      <c r="D87" s="23" t="str">
        <f>+[1]DEPURADO!B81</f>
        <v>FCE17</v>
      </c>
      <c r="E87" s="25">
        <f>+[1]DEPURADO!C81</f>
        <v>44693</v>
      </c>
      <c r="F87" s="26">
        <f>+IF([1]DEPURADO!D81&gt;1,[1]DEPURADO!D81," ")</f>
        <v>44693</v>
      </c>
      <c r="G87" s="27">
        <f>[1]DEPURADO!F81</f>
        <v>2131250</v>
      </c>
      <c r="H87" s="28">
        <v>0</v>
      </c>
      <c r="I87" s="28">
        <f>+[1]DEPURADO!M81+[1]DEPURADO!N81</f>
        <v>0</v>
      </c>
      <c r="J87" s="28">
        <f>+[1]DEPURADO!R81</f>
        <v>0</v>
      </c>
      <c r="K87" s="29">
        <f>+[1]DEPURADO!P81+[1]DEPURADO!Q81</f>
        <v>2131250</v>
      </c>
      <c r="L87" s="28">
        <v>0</v>
      </c>
      <c r="M87" s="28">
        <v>0</v>
      </c>
      <c r="N87" s="28">
        <f t="shared" si="8"/>
        <v>2131250</v>
      </c>
      <c r="O87" s="28">
        <f t="shared" si="9"/>
        <v>0</v>
      </c>
      <c r="P87" s="24" t="str">
        <f>IF([1]DEPURADO!H81&gt;1,0,[1]DEPURADO!B81)</f>
        <v>FCE17</v>
      </c>
      <c r="Q87" s="30">
        <f t="shared" si="10"/>
        <v>2131250</v>
      </c>
      <c r="R87" s="31">
        <f t="shared" si="11"/>
        <v>0</v>
      </c>
      <c r="S87" s="31">
        <f>+[1]DEPURADO!J81</f>
        <v>0</v>
      </c>
      <c r="T87" s="23" t="s">
        <v>45</v>
      </c>
      <c r="U87" s="31">
        <f>+[1]DEPURADO!I81</f>
        <v>0</v>
      </c>
      <c r="V87" s="30"/>
      <c r="W87" s="23" t="s">
        <v>45</v>
      </c>
      <c r="X87" s="31">
        <f>+[1]DEPURADO!K81+[1]DEPURADO!L81</f>
        <v>0</v>
      </c>
      <c r="Y87" s="23" t="s">
        <v>45</v>
      </c>
      <c r="Z87" s="31">
        <f t="shared" si="12"/>
        <v>0</v>
      </c>
      <c r="AA87" s="31"/>
      <c r="AB87" s="31">
        <v>0</v>
      </c>
      <c r="AC87" s="31">
        <v>0</v>
      </c>
      <c r="AD87" s="30"/>
      <c r="AE87" s="30">
        <f>+[1]DEPURADO!K81</f>
        <v>0</v>
      </c>
      <c r="AF87" s="30">
        <v>0</v>
      </c>
      <c r="AG87" s="30">
        <f t="shared" si="13"/>
        <v>0</v>
      </c>
      <c r="AH87" s="30">
        <v>0</v>
      </c>
      <c r="AI87" s="30" t="str">
        <f>+[1]DEPURADO!G81</f>
        <v>CANCELADA</v>
      </c>
      <c r="AJ87" s="32"/>
      <c r="AK87" s="33"/>
    </row>
    <row r="88" spans="1:37" s="34" customFormat="1" x14ac:dyDescent="0.25">
      <c r="A88" s="23">
        <f t="shared" si="7"/>
        <v>80</v>
      </c>
      <c r="B88" s="24" t="s">
        <v>44</v>
      </c>
      <c r="C88" s="23" t="str">
        <f>+[1]DEPURADO!A82</f>
        <v>FCE36</v>
      </c>
      <c r="D88" s="23" t="str">
        <f>+[1]DEPURADO!B82</f>
        <v>FCE36</v>
      </c>
      <c r="E88" s="25">
        <f>+[1]DEPURADO!C82</f>
        <v>44699</v>
      </c>
      <c r="F88" s="26">
        <f>+IF([1]DEPURADO!D82&gt;1,[1]DEPURADO!D82," ")</f>
        <v>44699</v>
      </c>
      <c r="G88" s="27">
        <f>[1]DEPURADO!F82</f>
        <v>250096</v>
      </c>
      <c r="H88" s="28">
        <v>0</v>
      </c>
      <c r="I88" s="28">
        <f>+[1]DEPURADO!M82+[1]DEPURADO!N82</f>
        <v>0</v>
      </c>
      <c r="J88" s="28">
        <f>+[1]DEPURADO!R82</f>
        <v>250096</v>
      </c>
      <c r="K88" s="29">
        <f>+[1]DEPURADO!P82+[1]DEPURADO!Q82</f>
        <v>0</v>
      </c>
      <c r="L88" s="28">
        <v>0</v>
      </c>
      <c r="M88" s="28">
        <v>0</v>
      </c>
      <c r="N88" s="28">
        <f t="shared" si="8"/>
        <v>250096</v>
      </c>
      <c r="O88" s="28">
        <f t="shared" si="9"/>
        <v>0</v>
      </c>
      <c r="P88" s="24" t="str">
        <f>IF([1]DEPURADO!H82&gt;1,0,[1]DEPURADO!B82)</f>
        <v>FCE36</v>
      </c>
      <c r="Q88" s="30">
        <f t="shared" si="10"/>
        <v>250096</v>
      </c>
      <c r="R88" s="31">
        <f t="shared" si="11"/>
        <v>0</v>
      </c>
      <c r="S88" s="31">
        <f>+[1]DEPURADO!J82</f>
        <v>0</v>
      </c>
      <c r="T88" s="23" t="s">
        <v>45</v>
      </c>
      <c r="U88" s="31">
        <f>+[1]DEPURADO!I82</f>
        <v>0</v>
      </c>
      <c r="V88" s="30"/>
      <c r="W88" s="23" t="s">
        <v>45</v>
      </c>
      <c r="X88" s="31">
        <f>+[1]DEPURADO!K82+[1]DEPURADO!L82</f>
        <v>0</v>
      </c>
      <c r="Y88" s="23" t="s">
        <v>45</v>
      </c>
      <c r="Z88" s="31">
        <f t="shared" si="12"/>
        <v>0</v>
      </c>
      <c r="AA88" s="31"/>
      <c r="AB88" s="31">
        <v>0</v>
      </c>
      <c r="AC88" s="31">
        <v>0</v>
      </c>
      <c r="AD88" s="30"/>
      <c r="AE88" s="30">
        <f>+[1]DEPURADO!K82</f>
        <v>0</v>
      </c>
      <c r="AF88" s="30">
        <v>0</v>
      </c>
      <c r="AG88" s="30">
        <f t="shared" si="13"/>
        <v>0</v>
      </c>
      <c r="AH88" s="30">
        <v>0</v>
      </c>
      <c r="AI88" s="30" t="str">
        <f>+[1]DEPURADO!G82</f>
        <v>CANCELADA</v>
      </c>
      <c r="AJ88" s="32"/>
      <c r="AK88" s="33"/>
    </row>
    <row r="89" spans="1:37" s="34" customFormat="1" x14ac:dyDescent="0.25">
      <c r="A89" s="23">
        <f t="shared" si="7"/>
        <v>81</v>
      </c>
      <c r="B89" s="24" t="s">
        <v>44</v>
      </c>
      <c r="C89" s="23" t="str">
        <f>+[1]DEPURADO!A83</f>
        <v>FCE77</v>
      </c>
      <c r="D89" s="23" t="str">
        <f>+[1]DEPURADO!B83</f>
        <v>FCE77</v>
      </c>
      <c r="E89" s="25">
        <f>+[1]DEPURADO!C83</f>
        <v>44712</v>
      </c>
      <c r="F89" s="26">
        <f>+IF([1]DEPURADO!D83&gt;1,[1]DEPURADO!D83," ")</f>
        <v>44712</v>
      </c>
      <c r="G89" s="27">
        <f>[1]DEPURADO!F83</f>
        <v>275000</v>
      </c>
      <c r="H89" s="28">
        <v>0</v>
      </c>
      <c r="I89" s="28">
        <f>+[1]DEPURADO!M83+[1]DEPURADO!N83</f>
        <v>0</v>
      </c>
      <c r="J89" s="28">
        <f>+[1]DEPURADO!R83</f>
        <v>275000</v>
      </c>
      <c r="K89" s="29">
        <f>+[1]DEPURADO!P83+[1]DEPURADO!Q83</f>
        <v>0</v>
      </c>
      <c r="L89" s="28">
        <v>0</v>
      </c>
      <c r="M89" s="28">
        <v>0</v>
      </c>
      <c r="N89" s="28">
        <f t="shared" si="8"/>
        <v>275000</v>
      </c>
      <c r="O89" s="28">
        <f t="shared" si="9"/>
        <v>0</v>
      </c>
      <c r="P89" s="24" t="str">
        <f>IF([1]DEPURADO!H83&gt;1,0,[1]DEPURADO!B83)</f>
        <v>FCE77</v>
      </c>
      <c r="Q89" s="30">
        <f t="shared" si="10"/>
        <v>275000</v>
      </c>
      <c r="R89" s="31">
        <f t="shared" si="11"/>
        <v>0</v>
      </c>
      <c r="S89" s="31">
        <f>+[1]DEPURADO!J83</f>
        <v>0</v>
      </c>
      <c r="T89" s="23" t="s">
        <v>45</v>
      </c>
      <c r="U89" s="31">
        <f>+[1]DEPURADO!I83</f>
        <v>0</v>
      </c>
      <c r="V89" s="30"/>
      <c r="W89" s="23" t="s">
        <v>45</v>
      </c>
      <c r="X89" s="31">
        <f>+[1]DEPURADO!K83+[1]DEPURADO!L83</f>
        <v>0</v>
      </c>
      <c r="Y89" s="23" t="s">
        <v>45</v>
      </c>
      <c r="Z89" s="31">
        <f t="shared" si="12"/>
        <v>0</v>
      </c>
      <c r="AA89" s="31"/>
      <c r="AB89" s="31">
        <v>0</v>
      </c>
      <c r="AC89" s="31">
        <v>0</v>
      </c>
      <c r="AD89" s="30"/>
      <c r="AE89" s="30">
        <f>+[1]DEPURADO!K83</f>
        <v>0</v>
      </c>
      <c r="AF89" s="30">
        <v>0</v>
      </c>
      <c r="AG89" s="30">
        <f t="shared" si="13"/>
        <v>0</v>
      </c>
      <c r="AH89" s="30">
        <v>0</v>
      </c>
      <c r="AI89" s="30" t="str">
        <f>+[1]DEPURADO!G83</f>
        <v>CANCELADA</v>
      </c>
      <c r="AJ89" s="32"/>
      <c r="AK89" s="33"/>
    </row>
    <row r="90" spans="1:37" s="34" customFormat="1" x14ac:dyDescent="0.25">
      <c r="A90" s="23">
        <f t="shared" si="7"/>
        <v>82</v>
      </c>
      <c r="B90" s="24" t="s">
        <v>44</v>
      </c>
      <c r="C90" s="23" t="str">
        <f>+[1]DEPURADO!A84</f>
        <v>FCE69</v>
      </c>
      <c r="D90" s="23" t="str">
        <f>+[1]DEPURADO!B84</f>
        <v>FCE69</v>
      </c>
      <c r="E90" s="25">
        <f>+[1]DEPURADO!C84</f>
        <v>44708</v>
      </c>
      <c r="F90" s="26">
        <f>+IF([1]DEPURADO!D84&gt;1,[1]DEPURADO!D84," ")</f>
        <v>44708</v>
      </c>
      <c r="G90" s="27">
        <f>[1]DEPURADO!F84</f>
        <v>307000</v>
      </c>
      <c r="H90" s="28">
        <v>0</v>
      </c>
      <c r="I90" s="28">
        <f>+[1]DEPURADO!M84+[1]DEPURADO!N84</f>
        <v>0</v>
      </c>
      <c r="J90" s="28">
        <f>+[1]DEPURADO!R84</f>
        <v>307000</v>
      </c>
      <c r="K90" s="29">
        <f>+[1]DEPURADO!P84+[1]DEPURADO!Q84</f>
        <v>0</v>
      </c>
      <c r="L90" s="28">
        <v>0</v>
      </c>
      <c r="M90" s="28">
        <v>0</v>
      </c>
      <c r="N90" s="28">
        <f t="shared" si="8"/>
        <v>307000</v>
      </c>
      <c r="O90" s="28">
        <f t="shared" si="9"/>
        <v>0</v>
      </c>
      <c r="P90" s="24" t="str">
        <f>IF([1]DEPURADO!H84&gt;1,0,[1]DEPURADO!B84)</f>
        <v>FCE69</v>
      </c>
      <c r="Q90" s="30">
        <f t="shared" si="10"/>
        <v>307000</v>
      </c>
      <c r="R90" s="31">
        <f t="shared" si="11"/>
        <v>0</v>
      </c>
      <c r="S90" s="31">
        <f>+[1]DEPURADO!J84</f>
        <v>0</v>
      </c>
      <c r="T90" s="23" t="s">
        <v>45</v>
      </c>
      <c r="U90" s="31">
        <f>+[1]DEPURADO!I84</f>
        <v>0</v>
      </c>
      <c r="V90" s="30"/>
      <c r="W90" s="23" t="s">
        <v>45</v>
      </c>
      <c r="X90" s="31">
        <f>+[1]DEPURADO!K84+[1]DEPURADO!L84</f>
        <v>0</v>
      </c>
      <c r="Y90" s="23" t="s">
        <v>45</v>
      </c>
      <c r="Z90" s="31">
        <f t="shared" si="12"/>
        <v>0</v>
      </c>
      <c r="AA90" s="31"/>
      <c r="AB90" s="31">
        <v>0</v>
      </c>
      <c r="AC90" s="31">
        <v>0</v>
      </c>
      <c r="AD90" s="30"/>
      <c r="AE90" s="30">
        <f>+[1]DEPURADO!K84</f>
        <v>0</v>
      </c>
      <c r="AF90" s="30">
        <v>0</v>
      </c>
      <c r="AG90" s="30">
        <f t="shared" si="13"/>
        <v>0</v>
      </c>
      <c r="AH90" s="30">
        <v>0</v>
      </c>
      <c r="AI90" s="30" t="str">
        <f>+[1]DEPURADO!G84</f>
        <v>CANCELADA</v>
      </c>
      <c r="AJ90" s="32"/>
      <c r="AK90" s="33"/>
    </row>
    <row r="91" spans="1:37" s="34" customFormat="1" x14ac:dyDescent="0.25">
      <c r="A91" s="23">
        <f t="shared" si="7"/>
        <v>83</v>
      </c>
      <c r="B91" s="24" t="s">
        <v>44</v>
      </c>
      <c r="C91" s="23" t="str">
        <f>+[1]DEPURADO!A85</f>
        <v>FCE193</v>
      </c>
      <c r="D91" s="23" t="str">
        <f>+[1]DEPURADO!B85</f>
        <v>FCE193</v>
      </c>
      <c r="E91" s="25">
        <f>+[1]DEPURADO!C85</f>
        <v>44742</v>
      </c>
      <c r="F91" s="26">
        <f>+IF([1]DEPURADO!D85&gt;1,[1]DEPURADO!D85," ")</f>
        <v>44742</v>
      </c>
      <c r="G91" s="27">
        <f>[1]DEPURADO!F85</f>
        <v>1172800</v>
      </c>
      <c r="H91" s="28">
        <v>0</v>
      </c>
      <c r="I91" s="28">
        <f>+[1]DEPURADO!M85+[1]DEPURADO!N85</f>
        <v>0</v>
      </c>
      <c r="J91" s="28">
        <f>+[1]DEPURADO!R85</f>
        <v>1172800</v>
      </c>
      <c r="K91" s="29">
        <f>+[1]DEPURADO!P85+[1]DEPURADO!Q85</f>
        <v>0</v>
      </c>
      <c r="L91" s="28">
        <v>0</v>
      </c>
      <c r="M91" s="28">
        <v>0</v>
      </c>
      <c r="N91" s="28">
        <f t="shared" si="8"/>
        <v>1172800</v>
      </c>
      <c r="O91" s="28">
        <f t="shared" si="9"/>
        <v>0</v>
      </c>
      <c r="P91" s="24" t="str">
        <f>IF([1]DEPURADO!H85&gt;1,0,[1]DEPURADO!B85)</f>
        <v>FCE193</v>
      </c>
      <c r="Q91" s="30">
        <f t="shared" si="10"/>
        <v>1172800</v>
      </c>
      <c r="R91" s="31">
        <f t="shared" si="11"/>
        <v>0</v>
      </c>
      <c r="S91" s="31">
        <f>+[1]DEPURADO!J85</f>
        <v>0</v>
      </c>
      <c r="T91" s="23" t="s">
        <v>45</v>
      </c>
      <c r="U91" s="31">
        <f>+[1]DEPURADO!I85</f>
        <v>0</v>
      </c>
      <c r="V91" s="30"/>
      <c r="W91" s="23" t="s">
        <v>45</v>
      </c>
      <c r="X91" s="31">
        <f>+[1]DEPURADO!K85+[1]DEPURADO!L85</f>
        <v>0</v>
      </c>
      <c r="Y91" s="23" t="s">
        <v>45</v>
      </c>
      <c r="Z91" s="31">
        <f t="shared" si="12"/>
        <v>0</v>
      </c>
      <c r="AA91" s="31"/>
      <c r="AB91" s="31">
        <v>0</v>
      </c>
      <c r="AC91" s="31">
        <v>0</v>
      </c>
      <c r="AD91" s="30"/>
      <c r="AE91" s="30">
        <f>+[1]DEPURADO!K85</f>
        <v>0</v>
      </c>
      <c r="AF91" s="30">
        <v>0</v>
      </c>
      <c r="AG91" s="30">
        <f t="shared" si="13"/>
        <v>0</v>
      </c>
      <c r="AH91" s="30">
        <v>0</v>
      </c>
      <c r="AI91" s="30" t="str">
        <f>+[1]DEPURADO!G85</f>
        <v>CANCELADA</v>
      </c>
      <c r="AJ91" s="32"/>
      <c r="AK91" s="33"/>
    </row>
    <row r="92" spans="1:37" s="34" customFormat="1" x14ac:dyDescent="0.25">
      <c r="A92" s="23">
        <f t="shared" si="7"/>
        <v>84</v>
      </c>
      <c r="B92" s="24" t="s">
        <v>44</v>
      </c>
      <c r="C92" s="23" t="str">
        <f>+[1]DEPURADO!A86</f>
        <v>FCE195</v>
      </c>
      <c r="D92" s="23" t="str">
        <f>+[1]DEPURADO!B86</f>
        <v>FCE195</v>
      </c>
      <c r="E92" s="25">
        <f>+[1]DEPURADO!C86</f>
        <v>44742</v>
      </c>
      <c r="F92" s="26">
        <f>+IF([1]DEPURADO!D86&gt;1,[1]DEPURADO!D86," ")</f>
        <v>44742</v>
      </c>
      <c r="G92" s="27">
        <f>[1]DEPURADO!F86</f>
        <v>1251400</v>
      </c>
      <c r="H92" s="28">
        <v>0</v>
      </c>
      <c r="I92" s="28">
        <f>+[1]DEPURADO!M86+[1]DEPURADO!N86</f>
        <v>0</v>
      </c>
      <c r="J92" s="28">
        <f>+[1]DEPURADO!R86</f>
        <v>1251400</v>
      </c>
      <c r="K92" s="29">
        <f>+[1]DEPURADO!P86+[1]DEPURADO!Q86</f>
        <v>0</v>
      </c>
      <c r="L92" s="28">
        <v>0</v>
      </c>
      <c r="M92" s="28">
        <v>0</v>
      </c>
      <c r="N92" s="28">
        <f t="shared" si="8"/>
        <v>1251400</v>
      </c>
      <c r="O92" s="28">
        <f t="shared" si="9"/>
        <v>0</v>
      </c>
      <c r="P92" s="24" t="str">
        <f>IF([1]DEPURADO!H86&gt;1,0,[1]DEPURADO!B86)</f>
        <v>FCE195</v>
      </c>
      <c r="Q92" s="30">
        <f t="shared" si="10"/>
        <v>1251400</v>
      </c>
      <c r="R92" s="31">
        <f t="shared" si="11"/>
        <v>0</v>
      </c>
      <c r="S92" s="31">
        <f>+[1]DEPURADO!J86</f>
        <v>0</v>
      </c>
      <c r="T92" s="23" t="s">
        <v>45</v>
      </c>
      <c r="U92" s="31">
        <f>+[1]DEPURADO!I86</f>
        <v>0</v>
      </c>
      <c r="V92" s="30"/>
      <c r="W92" s="23" t="s">
        <v>45</v>
      </c>
      <c r="X92" s="31">
        <f>+[1]DEPURADO!K86+[1]DEPURADO!L86</f>
        <v>0</v>
      </c>
      <c r="Y92" s="23" t="s">
        <v>45</v>
      </c>
      <c r="Z92" s="31">
        <f t="shared" si="12"/>
        <v>0</v>
      </c>
      <c r="AA92" s="31"/>
      <c r="AB92" s="31">
        <v>0</v>
      </c>
      <c r="AC92" s="31">
        <v>0</v>
      </c>
      <c r="AD92" s="30"/>
      <c r="AE92" s="30">
        <f>+[1]DEPURADO!K86</f>
        <v>0</v>
      </c>
      <c r="AF92" s="30">
        <v>0</v>
      </c>
      <c r="AG92" s="30">
        <f t="shared" si="13"/>
        <v>0</v>
      </c>
      <c r="AH92" s="30">
        <v>0</v>
      </c>
      <c r="AI92" s="30" t="str">
        <f>+[1]DEPURADO!G86</f>
        <v>CANCELADA</v>
      </c>
      <c r="AJ92" s="32"/>
      <c r="AK92" s="33"/>
    </row>
    <row r="93" spans="1:37" s="34" customFormat="1" x14ac:dyDescent="0.25">
      <c r="A93" s="23">
        <f t="shared" si="7"/>
        <v>85</v>
      </c>
      <c r="B93" s="24" t="s">
        <v>44</v>
      </c>
      <c r="C93" s="23" t="str">
        <f>+[1]DEPURADO!A87</f>
        <v>FCE194</v>
      </c>
      <c r="D93" s="23" t="str">
        <f>+[1]DEPURADO!B87</f>
        <v>FCE194</v>
      </c>
      <c r="E93" s="25">
        <f>+[1]DEPURADO!C87</f>
        <v>44742</v>
      </c>
      <c r="F93" s="26">
        <f>+IF([1]DEPURADO!D87&gt;1,[1]DEPURADO!D87," ")</f>
        <v>44742</v>
      </c>
      <c r="G93" s="27">
        <f>[1]DEPURADO!F87</f>
        <v>1360800</v>
      </c>
      <c r="H93" s="28">
        <v>0</v>
      </c>
      <c r="I93" s="28">
        <f>+[1]DEPURADO!M87+[1]DEPURADO!N87</f>
        <v>0</v>
      </c>
      <c r="J93" s="28">
        <f>+[1]DEPURADO!R87</f>
        <v>1360800</v>
      </c>
      <c r="K93" s="29">
        <f>+[1]DEPURADO!P87+[1]DEPURADO!Q87</f>
        <v>0</v>
      </c>
      <c r="L93" s="28">
        <v>0</v>
      </c>
      <c r="M93" s="28">
        <v>0</v>
      </c>
      <c r="N93" s="28">
        <f t="shared" si="8"/>
        <v>1360800</v>
      </c>
      <c r="O93" s="28">
        <f t="shared" si="9"/>
        <v>0</v>
      </c>
      <c r="P93" s="24" t="str">
        <f>IF([1]DEPURADO!H87&gt;1,0,[1]DEPURADO!B87)</f>
        <v>FCE194</v>
      </c>
      <c r="Q93" s="30">
        <f t="shared" si="10"/>
        <v>1360800</v>
      </c>
      <c r="R93" s="31">
        <f t="shared" si="11"/>
        <v>0</v>
      </c>
      <c r="S93" s="31">
        <f>+[1]DEPURADO!J87</f>
        <v>0</v>
      </c>
      <c r="T93" s="23" t="s">
        <v>45</v>
      </c>
      <c r="U93" s="31">
        <f>+[1]DEPURADO!I87</f>
        <v>0</v>
      </c>
      <c r="V93" s="30"/>
      <c r="W93" s="23" t="s">
        <v>45</v>
      </c>
      <c r="X93" s="31">
        <f>+[1]DEPURADO!K87+[1]DEPURADO!L87</f>
        <v>0</v>
      </c>
      <c r="Y93" s="23" t="s">
        <v>45</v>
      </c>
      <c r="Z93" s="31">
        <f t="shared" si="12"/>
        <v>0</v>
      </c>
      <c r="AA93" s="31"/>
      <c r="AB93" s="31">
        <v>0</v>
      </c>
      <c r="AC93" s="31">
        <v>0</v>
      </c>
      <c r="AD93" s="30"/>
      <c r="AE93" s="30">
        <f>+[1]DEPURADO!K87</f>
        <v>0</v>
      </c>
      <c r="AF93" s="30">
        <v>0</v>
      </c>
      <c r="AG93" s="30">
        <f t="shared" si="13"/>
        <v>0</v>
      </c>
      <c r="AH93" s="30">
        <v>0</v>
      </c>
      <c r="AI93" s="30" t="str">
        <f>+[1]DEPURADO!G87</f>
        <v>CANCELADA</v>
      </c>
      <c r="AJ93" s="32"/>
      <c r="AK93" s="33"/>
    </row>
    <row r="94" spans="1:37" s="34" customFormat="1" x14ac:dyDescent="0.25">
      <c r="A94" s="23">
        <f t="shared" si="7"/>
        <v>86</v>
      </c>
      <c r="B94" s="24" t="s">
        <v>44</v>
      </c>
      <c r="C94" s="23" t="str">
        <f>+[1]DEPURADO!A88</f>
        <v>FCE94</v>
      </c>
      <c r="D94" s="23" t="str">
        <f>+[1]DEPURADO!B88</f>
        <v>FCE94</v>
      </c>
      <c r="E94" s="25">
        <f>+[1]DEPURADO!C88</f>
        <v>44719</v>
      </c>
      <c r="F94" s="26">
        <f>+IF([1]DEPURADO!D88&gt;1,[1]DEPURADO!D88," ")</f>
        <v>44719</v>
      </c>
      <c r="G94" s="27">
        <f>[1]DEPURADO!F88</f>
        <v>1378100</v>
      </c>
      <c r="H94" s="28">
        <v>0</v>
      </c>
      <c r="I94" s="28">
        <f>+[1]DEPURADO!M88+[1]DEPURADO!N88</f>
        <v>0</v>
      </c>
      <c r="J94" s="28">
        <f>+[1]DEPURADO!R88</f>
        <v>1378100</v>
      </c>
      <c r="K94" s="29">
        <f>+[1]DEPURADO!P88+[1]DEPURADO!Q88</f>
        <v>0</v>
      </c>
      <c r="L94" s="28">
        <v>0</v>
      </c>
      <c r="M94" s="28">
        <v>0</v>
      </c>
      <c r="N94" s="28">
        <f t="shared" si="8"/>
        <v>1378100</v>
      </c>
      <c r="O94" s="28">
        <f t="shared" si="9"/>
        <v>0</v>
      </c>
      <c r="P94" s="24" t="str">
        <f>IF([1]DEPURADO!H88&gt;1,0,[1]DEPURADO!B88)</f>
        <v>FCE94</v>
      </c>
      <c r="Q94" s="30">
        <f t="shared" si="10"/>
        <v>1378100</v>
      </c>
      <c r="R94" s="31">
        <f t="shared" si="11"/>
        <v>0</v>
      </c>
      <c r="S94" s="31">
        <f>+[1]DEPURADO!J88</f>
        <v>0</v>
      </c>
      <c r="T94" s="23" t="s">
        <v>45</v>
      </c>
      <c r="U94" s="31">
        <f>+[1]DEPURADO!I88</f>
        <v>0</v>
      </c>
      <c r="V94" s="30"/>
      <c r="W94" s="23" t="s">
        <v>45</v>
      </c>
      <c r="X94" s="31">
        <f>+[1]DEPURADO!K88+[1]DEPURADO!L88</f>
        <v>0</v>
      </c>
      <c r="Y94" s="23" t="s">
        <v>45</v>
      </c>
      <c r="Z94" s="31">
        <f t="shared" si="12"/>
        <v>0</v>
      </c>
      <c r="AA94" s="31"/>
      <c r="AB94" s="31">
        <v>0</v>
      </c>
      <c r="AC94" s="31">
        <v>0</v>
      </c>
      <c r="AD94" s="30"/>
      <c r="AE94" s="30">
        <f>+[1]DEPURADO!K88</f>
        <v>0</v>
      </c>
      <c r="AF94" s="30">
        <v>0</v>
      </c>
      <c r="AG94" s="30">
        <f t="shared" si="13"/>
        <v>0</v>
      </c>
      <c r="AH94" s="30">
        <v>0</v>
      </c>
      <c r="AI94" s="30" t="str">
        <f>+[1]DEPURADO!G88</f>
        <v>CANCELADA</v>
      </c>
      <c r="AJ94" s="32"/>
      <c r="AK94" s="33"/>
    </row>
    <row r="95" spans="1:37" s="34" customFormat="1" x14ac:dyDescent="0.25">
      <c r="A95" s="23">
        <f t="shared" si="7"/>
        <v>87</v>
      </c>
      <c r="B95" s="24" t="s">
        <v>44</v>
      </c>
      <c r="C95" s="23" t="str">
        <f>+[1]DEPURADO!A89</f>
        <v>FCE175</v>
      </c>
      <c r="D95" s="23" t="str">
        <f>+[1]DEPURADO!B89</f>
        <v>FCE175</v>
      </c>
      <c r="E95" s="25">
        <f>+[1]DEPURADO!C89</f>
        <v>44736</v>
      </c>
      <c r="F95" s="26">
        <f>+IF([1]DEPURADO!D89&gt;1,[1]DEPURADO!D89," ")</f>
        <v>44736</v>
      </c>
      <c r="G95" s="27">
        <f>[1]DEPURADO!F89</f>
        <v>184500</v>
      </c>
      <c r="H95" s="28">
        <v>0</v>
      </c>
      <c r="I95" s="28">
        <f>+[1]DEPURADO!M89+[1]DEPURADO!N89</f>
        <v>0</v>
      </c>
      <c r="J95" s="28">
        <f>+[1]DEPURADO!R89</f>
        <v>184500</v>
      </c>
      <c r="K95" s="29">
        <f>+[1]DEPURADO!P89+[1]DEPURADO!Q89</f>
        <v>0</v>
      </c>
      <c r="L95" s="28">
        <v>0</v>
      </c>
      <c r="M95" s="28">
        <v>0</v>
      </c>
      <c r="N95" s="28">
        <f t="shared" si="8"/>
        <v>184500</v>
      </c>
      <c r="O95" s="28">
        <f t="shared" si="9"/>
        <v>0</v>
      </c>
      <c r="P95" s="24" t="str">
        <f>IF([1]DEPURADO!H89&gt;1,0,[1]DEPURADO!B89)</f>
        <v>FCE175</v>
      </c>
      <c r="Q95" s="30">
        <f t="shared" si="10"/>
        <v>184500</v>
      </c>
      <c r="R95" s="31">
        <f t="shared" si="11"/>
        <v>0</v>
      </c>
      <c r="S95" s="31">
        <f>+[1]DEPURADO!J89</f>
        <v>0</v>
      </c>
      <c r="T95" s="23" t="s">
        <v>45</v>
      </c>
      <c r="U95" s="31">
        <f>+[1]DEPURADO!I89</f>
        <v>0</v>
      </c>
      <c r="V95" s="30"/>
      <c r="W95" s="23" t="s">
        <v>45</v>
      </c>
      <c r="X95" s="31">
        <f>+[1]DEPURADO!K89+[1]DEPURADO!L89</f>
        <v>0</v>
      </c>
      <c r="Y95" s="23" t="s">
        <v>45</v>
      </c>
      <c r="Z95" s="31">
        <f t="shared" si="12"/>
        <v>0</v>
      </c>
      <c r="AA95" s="31"/>
      <c r="AB95" s="31">
        <v>0</v>
      </c>
      <c r="AC95" s="31">
        <v>0</v>
      </c>
      <c r="AD95" s="30"/>
      <c r="AE95" s="30">
        <f>+[1]DEPURADO!K89</f>
        <v>0</v>
      </c>
      <c r="AF95" s="30">
        <v>0</v>
      </c>
      <c r="AG95" s="30">
        <f t="shared" si="13"/>
        <v>0</v>
      </c>
      <c r="AH95" s="30">
        <v>0</v>
      </c>
      <c r="AI95" s="30" t="str">
        <f>+[1]DEPURADO!G89</f>
        <v>CANCELADA</v>
      </c>
      <c r="AJ95" s="32"/>
      <c r="AK95" s="33"/>
    </row>
    <row r="96" spans="1:37" s="34" customFormat="1" x14ac:dyDescent="0.25">
      <c r="A96" s="23">
        <f t="shared" si="7"/>
        <v>88</v>
      </c>
      <c r="B96" s="24" t="s">
        <v>44</v>
      </c>
      <c r="C96" s="23" t="str">
        <f>+[1]DEPURADO!A90</f>
        <v>FCE196</v>
      </c>
      <c r="D96" s="23" t="str">
        <f>+[1]DEPURADO!B90</f>
        <v>FCE196</v>
      </c>
      <c r="E96" s="25">
        <f>+[1]DEPURADO!C90</f>
        <v>44742</v>
      </c>
      <c r="F96" s="26">
        <f>+IF([1]DEPURADO!D90&gt;1,[1]DEPURADO!D90," ")</f>
        <v>44742</v>
      </c>
      <c r="G96" s="27">
        <f>[1]DEPURADO!F90</f>
        <v>1846000</v>
      </c>
      <c r="H96" s="28">
        <v>0</v>
      </c>
      <c r="I96" s="28">
        <f>+[1]DEPURADO!M90+[1]DEPURADO!N90</f>
        <v>0</v>
      </c>
      <c r="J96" s="28">
        <f>+[1]DEPURADO!R90</f>
        <v>1846000</v>
      </c>
      <c r="K96" s="29">
        <f>+[1]DEPURADO!P90+[1]DEPURADO!Q90</f>
        <v>0</v>
      </c>
      <c r="L96" s="28">
        <v>0</v>
      </c>
      <c r="M96" s="28">
        <v>0</v>
      </c>
      <c r="N96" s="28">
        <f t="shared" si="8"/>
        <v>1846000</v>
      </c>
      <c r="O96" s="28">
        <f t="shared" si="9"/>
        <v>0</v>
      </c>
      <c r="P96" s="24" t="str">
        <f>IF([1]DEPURADO!H90&gt;1,0,[1]DEPURADO!B90)</f>
        <v>FCE196</v>
      </c>
      <c r="Q96" s="30">
        <f t="shared" si="10"/>
        <v>1846000</v>
      </c>
      <c r="R96" s="31">
        <f t="shared" si="11"/>
        <v>0</v>
      </c>
      <c r="S96" s="31">
        <f>+[1]DEPURADO!J90</f>
        <v>0</v>
      </c>
      <c r="T96" s="23" t="s">
        <v>45</v>
      </c>
      <c r="U96" s="31">
        <f>+[1]DEPURADO!I90</f>
        <v>0</v>
      </c>
      <c r="V96" s="30"/>
      <c r="W96" s="23" t="s">
        <v>45</v>
      </c>
      <c r="X96" s="31">
        <f>+[1]DEPURADO!K90+[1]DEPURADO!L90</f>
        <v>0</v>
      </c>
      <c r="Y96" s="23" t="s">
        <v>45</v>
      </c>
      <c r="Z96" s="31">
        <f t="shared" si="12"/>
        <v>0</v>
      </c>
      <c r="AA96" s="31"/>
      <c r="AB96" s="31">
        <v>0</v>
      </c>
      <c r="AC96" s="31">
        <v>0</v>
      </c>
      <c r="AD96" s="30"/>
      <c r="AE96" s="30">
        <f>+[1]DEPURADO!K90</f>
        <v>0</v>
      </c>
      <c r="AF96" s="30">
        <v>0</v>
      </c>
      <c r="AG96" s="30">
        <f t="shared" si="13"/>
        <v>0</v>
      </c>
      <c r="AH96" s="30">
        <v>0</v>
      </c>
      <c r="AI96" s="30" t="str">
        <f>+[1]DEPURADO!G90</f>
        <v>CANCELADA</v>
      </c>
      <c r="AJ96" s="32"/>
      <c r="AK96" s="33"/>
    </row>
    <row r="97" spans="1:37" s="34" customFormat="1" x14ac:dyDescent="0.25">
      <c r="A97" s="23">
        <f t="shared" si="7"/>
        <v>89</v>
      </c>
      <c r="B97" s="24" t="s">
        <v>44</v>
      </c>
      <c r="C97" s="23" t="str">
        <f>+[1]DEPURADO!A91</f>
        <v>FCE174</v>
      </c>
      <c r="D97" s="23" t="str">
        <f>+[1]DEPURADO!B91</f>
        <v>FCE174</v>
      </c>
      <c r="E97" s="25">
        <f>+[1]DEPURADO!C91</f>
        <v>44735</v>
      </c>
      <c r="F97" s="26">
        <f>+IF([1]DEPURADO!D91&gt;1,[1]DEPURADO!D91," ")</f>
        <v>44735</v>
      </c>
      <c r="G97" s="27">
        <f>[1]DEPURADO!F91</f>
        <v>201800</v>
      </c>
      <c r="H97" s="28">
        <v>0</v>
      </c>
      <c r="I97" s="28">
        <f>+[1]DEPURADO!M91+[1]DEPURADO!N91</f>
        <v>0</v>
      </c>
      <c r="J97" s="28">
        <f>+[1]DEPURADO!R91</f>
        <v>201800</v>
      </c>
      <c r="K97" s="29">
        <f>+[1]DEPURADO!P91+[1]DEPURADO!Q91</f>
        <v>0</v>
      </c>
      <c r="L97" s="28">
        <v>0</v>
      </c>
      <c r="M97" s="28">
        <v>0</v>
      </c>
      <c r="N97" s="28">
        <f t="shared" si="8"/>
        <v>201800</v>
      </c>
      <c r="O97" s="28">
        <f t="shared" si="9"/>
        <v>0</v>
      </c>
      <c r="P97" s="24" t="str">
        <f>IF([1]DEPURADO!H91&gt;1,0,[1]DEPURADO!B91)</f>
        <v>FCE174</v>
      </c>
      <c r="Q97" s="30">
        <f t="shared" si="10"/>
        <v>201800</v>
      </c>
      <c r="R97" s="31">
        <f t="shared" si="11"/>
        <v>0</v>
      </c>
      <c r="S97" s="31">
        <f>+[1]DEPURADO!J91</f>
        <v>0</v>
      </c>
      <c r="T97" s="23" t="s">
        <v>45</v>
      </c>
      <c r="U97" s="31">
        <f>+[1]DEPURADO!I91</f>
        <v>0</v>
      </c>
      <c r="V97" s="30"/>
      <c r="W97" s="23" t="s">
        <v>45</v>
      </c>
      <c r="X97" s="31">
        <f>+[1]DEPURADO!K91+[1]DEPURADO!L91</f>
        <v>0</v>
      </c>
      <c r="Y97" s="23" t="s">
        <v>45</v>
      </c>
      <c r="Z97" s="31">
        <f t="shared" si="12"/>
        <v>0</v>
      </c>
      <c r="AA97" s="31"/>
      <c r="AB97" s="31">
        <v>0</v>
      </c>
      <c r="AC97" s="31">
        <v>0</v>
      </c>
      <c r="AD97" s="30"/>
      <c r="AE97" s="30">
        <f>+[1]DEPURADO!K91</f>
        <v>0</v>
      </c>
      <c r="AF97" s="30">
        <v>0</v>
      </c>
      <c r="AG97" s="30">
        <f t="shared" si="13"/>
        <v>0</v>
      </c>
      <c r="AH97" s="30">
        <v>0</v>
      </c>
      <c r="AI97" s="30" t="str">
        <f>+[1]DEPURADO!G91</f>
        <v>CANCELADA</v>
      </c>
      <c r="AJ97" s="32"/>
      <c r="AK97" s="33"/>
    </row>
    <row r="98" spans="1:37" s="34" customFormat="1" x14ac:dyDescent="0.25">
      <c r="A98" s="23">
        <f t="shared" si="7"/>
        <v>90</v>
      </c>
      <c r="B98" s="24" t="s">
        <v>44</v>
      </c>
      <c r="C98" s="23" t="str">
        <f>+[1]DEPURADO!A92</f>
        <v>FCE92</v>
      </c>
      <c r="D98" s="23" t="str">
        <f>+[1]DEPURADO!B92</f>
        <v>FCE92</v>
      </c>
      <c r="E98" s="25">
        <f>+[1]DEPURADO!C92</f>
        <v>44719</v>
      </c>
      <c r="F98" s="26">
        <f>+IF([1]DEPURADO!D92&gt;1,[1]DEPURADO!D92," ")</f>
        <v>44719</v>
      </c>
      <c r="G98" s="27">
        <f>[1]DEPURADO!F92</f>
        <v>207800</v>
      </c>
      <c r="H98" s="28">
        <v>0</v>
      </c>
      <c r="I98" s="28">
        <f>+[1]DEPURADO!M92+[1]DEPURADO!N92</f>
        <v>0</v>
      </c>
      <c r="J98" s="28">
        <f>+[1]DEPURADO!R92</f>
        <v>0</v>
      </c>
      <c r="K98" s="29">
        <f>+[1]DEPURADO!P92+[1]DEPURADO!Q92</f>
        <v>207800</v>
      </c>
      <c r="L98" s="28">
        <v>0</v>
      </c>
      <c r="M98" s="28">
        <v>0</v>
      </c>
      <c r="N98" s="28">
        <f t="shared" si="8"/>
        <v>207800</v>
      </c>
      <c r="O98" s="28">
        <f t="shared" si="9"/>
        <v>0</v>
      </c>
      <c r="P98" s="24" t="str">
        <f>IF([1]DEPURADO!H92&gt;1,0,[1]DEPURADO!B92)</f>
        <v>FCE92</v>
      </c>
      <c r="Q98" s="30">
        <f t="shared" si="10"/>
        <v>207800</v>
      </c>
      <c r="R98" s="31">
        <f t="shared" si="11"/>
        <v>0</v>
      </c>
      <c r="S98" s="31">
        <f>+[1]DEPURADO!J92</f>
        <v>0</v>
      </c>
      <c r="T98" s="23" t="s">
        <v>45</v>
      </c>
      <c r="U98" s="31">
        <f>+[1]DEPURADO!I92</f>
        <v>0</v>
      </c>
      <c r="V98" s="30"/>
      <c r="W98" s="23" t="s">
        <v>45</v>
      </c>
      <c r="X98" s="31">
        <f>+[1]DEPURADO!K92+[1]DEPURADO!L92</f>
        <v>0</v>
      </c>
      <c r="Y98" s="23" t="s">
        <v>45</v>
      </c>
      <c r="Z98" s="31">
        <f t="shared" si="12"/>
        <v>0</v>
      </c>
      <c r="AA98" s="31"/>
      <c r="AB98" s="31">
        <v>0</v>
      </c>
      <c r="AC98" s="31">
        <v>0</v>
      </c>
      <c r="AD98" s="30"/>
      <c r="AE98" s="30">
        <f>+[1]DEPURADO!K92</f>
        <v>0</v>
      </c>
      <c r="AF98" s="30">
        <v>0</v>
      </c>
      <c r="AG98" s="30">
        <f t="shared" si="13"/>
        <v>0</v>
      </c>
      <c r="AH98" s="30">
        <v>0</v>
      </c>
      <c r="AI98" s="30" t="str">
        <f>+[1]DEPURADO!G92</f>
        <v>CANCELADA</v>
      </c>
      <c r="AJ98" s="32"/>
      <c r="AK98" s="33"/>
    </row>
    <row r="99" spans="1:37" s="34" customFormat="1" x14ac:dyDescent="0.25">
      <c r="A99" s="23">
        <f t="shared" si="7"/>
        <v>91</v>
      </c>
      <c r="B99" s="24" t="s">
        <v>44</v>
      </c>
      <c r="C99" s="23" t="str">
        <f>+[1]DEPURADO!A93</f>
        <v>FCE126</v>
      </c>
      <c r="D99" s="23" t="str">
        <f>+[1]DEPURADO!B93</f>
        <v>FCE126</v>
      </c>
      <c r="E99" s="25">
        <f>+[1]DEPURADO!C93</f>
        <v>44729</v>
      </c>
      <c r="F99" s="26">
        <f>+IF([1]DEPURADO!D93&gt;1,[1]DEPURADO!D93," ")</f>
        <v>44729</v>
      </c>
      <c r="G99" s="27">
        <f>[1]DEPURADO!F93</f>
        <v>207900</v>
      </c>
      <c r="H99" s="28">
        <v>0</v>
      </c>
      <c r="I99" s="28">
        <f>+[1]DEPURADO!M93+[1]DEPURADO!N93</f>
        <v>0</v>
      </c>
      <c r="J99" s="28">
        <f>+[1]DEPURADO!R93</f>
        <v>0</v>
      </c>
      <c r="K99" s="29">
        <f>+[1]DEPURADO!P93+[1]DEPURADO!Q93</f>
        <v>207900</v>
      </c>
      <c r="L99" s="28">
        <v>0</v>
      </c>
      <c r="M99" s="28">
        <v>0</v>
      </c>
      <c r="N99" s="28">
        <f t="shared" si="8"/>
        <v>207900</v>
      </c>
      <c r="O99" s="28">
        <f t="shared" si="9"/>
        <v>0</v>
      </c>
      <c r="P99" s="24" t="str">
        <f>IF([1]DEPURADO!H93&gt;1,0,[1]DEPURADO!B93)</f>
        <v>FCE126</v>
      </c>
      <c r="Q99" s="30">
        <f t="shared" si="10"/>
        <v>207900</v>
      </c>
      <c r="R99" s="31">
        <f t="shared" si="11"/>
        <v>0</v>
      </c>
      <c r="S99" s="31">
        <f>+[1]DEPURADO!J93</f>
        <v>0</v>
      </c>
      <c r="T99" s="23" t="s">
        <v>45</v>
      </c>
      <c r="U99" s="31">
        <f>+[1]DEPURADO!I93</f>
        <v>0</v>
      </c>
      <c r="V99" s="30"/>
      <c r="W99" s="23" t="s">
        <v>45</v>
      </c>
      <c r="X99" s="31">
        <f>+[1]DEPURADO!K93+[1]DEPURADO!L93</f>
        <v>0</v>
      </c>
      <c r="Y99" s="23" t="s">
        <v>45</v>
      </c>
      <c r="Z99" s="31">
        <f t="shared" si="12"/>
        <v>0</v>
      </c>
      <c r="AA99" s="31"/>
      <c r="AB99" s="31">
        <v>0</v>
      </c>
      <c r="AC99" s="31">
        <v>0</v>
      </c>
      <c r="AD99" s="30"/>
      <c r="AE99" s="30">
        <f>+[1]DEPURADO!K93</f>
        <v>0</v>
      </c>
      <c r="AF99" s="30">
        <v>0</v>
      </c>
      <c r="AG99" s="30">
        <f t="shared" si="13"/>
        <v>0</v>
      </c>
      <c r="AH99" s="30">
        <v>0</v>
      </c>
      <c r="AI99" s="30" t="str">
        <f>+[1]DEPURADO!G93</f>
        <v>CANCELADA</v>
      </c>
      <c r="AJ99" s="32"/>
      <c r="AK99" s="33"/>
    </row>
    <row r="100" spans="1:37" s="34" customFormat="1" x14ac:dyDescent="0.25">
      <c r="A100" s="23">
        <f t="shared" si="7"/>
        <v>92</v>
      </c>
      <c r="B100" s="24" t="s">
        <v>44</v>
      </c>
      <c r="C100" s="23" t="str">
        <f>+[1]DEPURADO!A94</f>
        <v>FCE179</v>
      </c>
      <c r="D100" s="23" t="str">
        <f>+[1]DEPURADO!B94</f>
        <v>FCE179</v>
      </c>
      <c r="E100" s="25">
        <f>+[1]DEPURADO!C94</f>
        <v>44740</v>
      </c>
      <c r="F100" s="26">
        <f>+IF([1]DEPURADO!D94&gt;1,[1]DEPURADO!D94," ")</f>
        <v>44740</v>
      </c>
      <c r="G100" s="27">
        <f>[1]DEPURADO!F94</f>
        <v>239200</v>
      </c>
      <c r="H100" s="28">
        <v>0</v>
      </c>
      <c r="I100" s="28">
        <f>+[1]DEPURADO!M94+[1]DEPURADO!N94</f>
        <v>0</v>
      </c>
      <c r="J100" s="28">
        <f>+[1]DEPURADO!R94</f>
        <v>239200</v>
      </c>
      <c r="K100" s="29">
        <f>+[1]DEPURADO!P94+[1]DEPURADO!Q94</f>
        <v>0</v>
      </c>
      <c r="L100" s="28">
        <v>0</v>
      </c>
      <c r="M100" s="28">
        <v>0</v>
      </c>
      <c r="N100" s="28">
        <f t="shared" si="8"/>
        <v>239200</v>
      </c>
      <c r="O100" s="28">
        <f t="shared" si="9"/>
        <v>0</v>
      </c>
      <c r="P100" s="24" t="str">
        <f>IF([1]DEPURADO!H94&gt;1,0,[1]DEPURADO!B94)</f>
        <v>FCE179</v>
      </c>
      <c r="Q100" s="30">
        <f t="shared" si="10"/>
        <v>239200</v>
      </c>
      <c r="R100" s="31">
        <f t="shared" si="11"/>
        <v>0</v>
      </c>
      <c r="S100" s="31">
        <f>+[1]DEPURADO!J94</f>
        <v>0</v>
      </c>
      <c r="T100" s="23" t="s">
        <v>45</v>
      </c>
      <c r="U100" s="31">
        <f>+[1]DEPURADO!I94</f>
        <v>0</v>
      </c>
      <c r="V100" s="30"/>
      <c r="W100" s="23" t="s">
        <v>45</v>
      </c>
      <c r="X100" s="31">
        <f>+[1]DEPURADO!K94+[1]DEPURADO!L94</f>
        <v>0</v>
      </c>
      <c r="Y100" s="23" t="s">
        <v>45</v>
      </c>
      <c r="Z100" s="31">
        <f t="shared" si="12"/>
        <v>0</v>
      </c>
      <c r="AA100" s="31"/>
      <c r="AB100" s="31">
        <v>0</v>
      </c>
      <c r="AC100" s="31">
        <v>0</v>
      </c>
      <c r="AD100" s="30"/>
      <c r="AE100" s="30">
        <f>+[1]DEPURADO!K94</f>
        <v>0</v>
      </c>
      <c r="AF100" s="30">
        <v>0</v>
      </c>
      <c r="AG100" s="30">
        <f t="shared" si="13"/>
        <v>0</v>
      </c>
      <c r="AH100" s="30">
        <v>0</v>
      </c>
      <c r="AI100" s="30" t="str">
        <f>+[1]DEPURADO!G94</f>
        <v>CANCELADA</v>
      </c>
      <c r="AJ100" s="32"/>
      <c r="AK100" s="33"/>
    </row>
    <row r="101" spans="1:37" s="34" customFormat="1" x14ac:dyDescent="0.25">
      <c r="A101" s="23">
        <f t="shared" si="7"/>
        <v>93</v>
      </c>
      <c r="B101" s="24" t="s">
        <v>44</v>
      </c>
      <c r="C101" s="23" t="str">
        <f>+[1]DEPURADO!A95</f>
        <v>FCE170</v>
      </c>
      <c r="D101" s="23" t="str">
        <f>+[1]DEPURADO!B95</f>
        <v>FCE170</v>
      </c>
      <c r="E101" s="25">
        <f>+[1]DEPURADO!C95</f>
        <v>44735</v>
      </c>
      <c r="F101" s="26">
        <f>+IF([1]DEPURADO!D95&gt;1,[1]DEPURADO!D95," ")</f>
        <v>44735</v>
      </c>
      <c r="G101" s="27">
        <f>[1]DEPURADO!F95</f>
        <v>243450</v>
      </c>
      <c r="H101" s="28">
        <v>0</v>
      </c>
      <c r="I101" s="28">
        <f>+[1]DEPURADO!M95+[1]DEPURADO!N95</f>
        <v>0</v>
      </c>
      <c r="J101" s="28">
        <f>+[1]DEPURADO!R95</f>
        <v>243450</v>
      </c>
      <c r="K101" s="29">
        <f>+[1]DEPURADO!P95+[1]DEPURADO!Q95</f>
        <v>0</v>
      </c>
      <c r="L101" s="28">
        <v>0</v>
      </c>
      <c r="M101" s="28">
        <v>0</v>
      </c>
      <c r="N101" s="28">
        <f t="shared" si="8"/>
        <v>243450</v>
      </c>
      <c r="O101" s="28">
        <f t="shared" si="9"/>
        <v>0</v>
      </c>
      <c r="P101" s="24" t="str">
        <f>IF([1]DEPURADO!H95&gt;1,0,[1]DEPURADO!B95)</f>
        <v>FCE170</v>
      </c>
      <c r="Q101" s="30">
        <f t="shared" si="10"/>
        <v>243450</v>
      </c>
      <c r="R101" s="31">
        <f t="shared" si="11"/>
        <v>0</v>
      </c>
      <c r="S101" s="31">
        <f>+[1]DEPURADO!J95</f>
        <v>0</v>
      </c>
      <c r="T101" s="23" t="s">
        <v>45</v>
      </c>
      <c r="U101" s="31">
        <f>+[1]DEPURADO!I95</f>
        <v>0</v>
      </c>
      <c r="V101" s="30"/>
      <c r="W101" s="23" t="s">
        <v>45</v>
      </c>
      <c r="X101" s="31">
        <f>+[1]DEPURADO!K95+[1]DEPURADO!L95</f>
        <v>0</v>
      </c>
      <c r="Y101" s="23" t="s">
        <v>45</v>
      </c>
      <c r="Z101" s="31">
        <f t="shared" si="12"/>
        <v>0</v>
      </c>
      <c r="AA101" s="31"/>
      <c r="AB101" s="31">
        <v>0</v>
      </c>
      <c r="AC101" s="31">
        <v>0</v>
      </c>
      <c r="AD101" s="30"/>
      <c r="AE101" s="30">
        <f>+[1]DEPURADO!K95</f>
        <v>0</v>
      </c>
      <c r="AF101" s="30">
        <v>0</v>
      </c>
      <c r="AG101" s="30">
        <f t="shared" si="13"/>
        <v>0</v>
      </c>
      <c r="AH101" s="30">
        <v>0</v>
      </c>
      <c r="AI101" s="30" t="str">
        <f>+[1]DEPURADO!G95</f>
        <v>CANCELADA</v>
      </c>
      <c r="AJ101" s="32"/>
      <c r="AK101" s="33"/>
    </row>
    <row r="102" spans="1:37" s="34" customFormat="1" x14ac:dyDescent="0.25">
      <c r="A102" s="23">
        <f t="shared" si="7"/>
        <v>94</v>
      </c>
      <c r="B102" s="24" t="s">
        <v>44</v>
      </c>
      <c r="C102" s="23" t="str">
        <f>+[1]DEPURADO!A96</f>
        <v>FCE109</v>
      </c>
      <c r="D102" s="23" t="str">
        <f>+[1]DEPURADO!B96</f>
        <v>FCE109</v>
      </c>
      <c r="E102" s="25">
        <f>+[1]DEPURADO!C96</f>
        <v>44725</v>
      </c>
      <c r="F102" s="26">
        <f>+IF([1]DEPURADO!D96&gt;1,[1]DEPURADO!D96," ")</f>
        <v>44725</v>
      </c>
      <c r="G102" s="27">
        <f>[1]DEPURADO!F96</f>
        <v>253300</v>
      </c>
      <c r="H102" s="28">
        <v>0</v>
      </c>
      <c r="I102" s="28">
        <f>+[1]DEPURADO!M96+[1]DEPURADO!N96</f>
        <v>0</v>
      </c>
      <c r="J102" s="28">
        <f>+[1]DEPURADO!R96</f>
        <v>253300</v>
      </c>
      <c r="K102" s="29">
        <f>+[1]DEPURADO!P96+[1]DEPURADO!Q96</f>
        <v>0</v>
      </c>
      <c r="L102" s="28">
        <v>0</v>
      </c>
      <c r="M102" s="28">
        <v>0</v>
      </c>
      <c r="N102" s="28">
        <f t="shared" si="8"/>
        <v>253300</v>
      </c>
      <c r="O102" s="28">
        <f t="shared" si="9"/>
        <v>0</v>
      </c>
      <c r="P102" s="24" t="str">
        <f>IF([1]DEPURADO!H96&gt;1,0,[1]DEPURADO!B96)</f>
        <v>FCE109</v>
      </c>
      <c r="Q102" s="30">
        <f t="shared" si="10"/>
        <v>253300</v>
      </c>
      <c r="R102" s="31">
        <f t="shared" si="11"/>
        <v>0</v>
      </c>
      <c r="S102" s="31">
        <f>+[1]DEPURADO!J96</f>
        <v>0</v>
      </c>
      <c r="T102" s="23" t="s">
        <v>45</v>
      </c>
      <c r="U102" s="31">
        <f>+[1]DEPURADO!I96</f>
        <v>0</v>
      </c>
      <c r="V102" s="30"/>
      <c r="W102" s="23" t="s">
        <v>45</v>
      </c>
      <c r="X102" s="31">
        <f>+[1]DEPURADO!K96+[1]DEPURADO!L96</f>
        <v>0</v>
      </c>
      <c r="Y102" s="23" t="s">
        <v>45</v>
      </c>
      <c r="Z102" s="31">
        <f t="shared" si="12"/>
        <v>0</v>
      </c>
      <c r="AA102" s="31"/>
      <c r="AB102" s="31">
        <v>0</v>
      </c>
      <c r="AC102" s="31">
        <v>0</v>
      </c>
      <c r="AD102" s="30"/>
      <c r="AE102" s="30">
        <f>+[1]DEPURADO!K96</f>
        <v>0</v>
      </c>
      <c r="AF102" s="30">
        <v>0</v>
      </c>
      <c r="AG102" s="30">
        <f t="shared" si="13"/>
        <v>0</v>
      </c>
      <c r="AH102" s="30">
        <v>0</v>
      </c>
      <c r="AI102" s="30" t="str">
        <f>+[1]DEPURADO!G96</f>
        <v>CANCELADA</v>
      </c>
      <c r="AJ102" s="32"/>
      <c r="AK102" s="33"/>
    </row>
    <row r="103" spans="1:37" s="34" customFormat="1" x14ac:dyDescent="0.25">
      <c r="A103" s="23">
        <f t="shared" si="7"/>
        <v>95</v>
      </c>
      <c r="B103" s="24" t="s">
        <v>44</v>
      </c>
      <c r="C103" s="23" t="str">
        <f>+[1]DEPURADO!A97</f>
        <v>FCE146</v>
      </c>
      <c r="D103" s="23" t="str">
        <f>+[1]DEPURADO!B97</f>
        <v>FCE146</v>
      </c>
      <c r="E103" s="25">
        <f>+[1]DEPURADO!C97</f>
        <v>44733</v>
      </c>
      <c r="F103" s="26">
        <f>+IF([1]DEPURADO!D97&gt;1,[1]DEPURADO!D97," ")</f>
        <v>44733</v>
      </c>
      <c r="G103" s="27">
        <f>[1]DEPURADO!F97</f>
        <v>256200</v>
      </c>
      <c r="H103" s="28">
        <v>0</v>
      </c>
      <c r="I103" s="28">
        <f>+[1]DEPURADO!M97+[1]DEPURADO!N97</f>
        <v>0</v>
      </c>
      <c r="J103" s="28">
        <f>+[1]DEPURADO!R97</f>
        <v>256200</v>
      </c>
      <c r="K103" s="29">
        <f>+[1]DEPURADO!P97+[1]DEPURADO!Q97</f>
        <v>0</v>
      </c>
      <c r="L103" s="28">
        <v>0</v>
      </c>
      <c r="M103" s="28">
        <v>0</v>
      </c>
      <c r="N103" s="28">
        <f t="shared" si="8"/>
        <v>256200</v>
      </c>
      <c r="O103" s="28">
        <f t="shared" si="9"/>
        <v>0</v>
      </c>
      <c r="P103" s="24" t="str">
        <f>IF([1]DEPURADO!H97&gt;1,0,[1]DEPURADO!B97)</f>
        <v>FCE146</v>
      </c>
      <c r="Q103" s="30">
        <f t="shared" si="10"/>
        <v>256200</v>
      </c>
      <c r="R103" s="31">
        <f t="shared" si="11"/>
        <v>0</v>
      </c>
      <c r="S103" s="31">
        <f>+[1]DEPURADO!J97</f>
        <v>0</v>
      </c>
      <c r="T103" s="23" t="s">
        <v>45</v>
      </c>
      <c r="U103" s="31">
        <f>+[1]DEPURADO!I97</f>
        <v>0</v>
      </c>
      <c r="V103" s="30"/>
      <c r="W103" s="23" t="s">
        <v>45</v>
      </c>
      <c r="X103" s="31">
        <f>+[1]DEPURADO!K97+[1]DEPURADO!L97</f>
        <v>0</v>
      </c>
      <c r="Y103" s="23" t="s">
        <v>45</v>
      </c>
      <c r="Z103" s="31">
        <f t="shared" si="12"/>
        <v>0</v>
      </c>
      <c r="AA103" s="31"/>
      <c r="AB103" s="31">
        <v>0</v>
      </c>
      <c r="AC103" s="31">
        <v>0</v>
      </c>
      <c r="AD103" s="30"/>
      <c r="AE103" s="30">
        <f>+[1]DEPURADO!K97</f>
        <v>0</v>
      </c>
      <c r="AF103" s="30">
        <v>0</v>
      </c>
      <c r="AG103" s="30">
        <f t="shared" si="13"/>
        <v>0</v>
      </c>
      <c r="AH103" s="30">
        <v>0</v>
      </c>
      <c r="AI103" s="30" t="str">
        <f>+[1]DEPURADO!G97</f>
        <v>CANCELADA</v>
      </c>
      <c r="AJ103" s="32"/>
      <c r="AK103" s="33"/>
    </row>
    <row r="104" spans="1:37" s="34" customFormat="1" x14ac:dyDescent="0.25">
      <c r="A104" s="23">
        <f t="shared" si="7"/>
        <v>96</v>
      </c>
      <c r="B104" s="24" t="s">
        <v>44</v>
      </c>
      <c r="C104" s="23" t="str">
        <f>+[1]DEPURADO!A98</f>
        <v>FCE120</v>
      </c>
      <c r="D104" s="23" t="str">
        <f>+[1]DEPURADO!B98</f>
        <v>FCE120</v>
      </c>
      <c r="E104" s="25">
        <f>+[1]DEPURADO!C98</f>
        <v>44725</v>
      </c>
      <c r="F104" s="26">
        <f>+IF([1]DEPURADO!D98&gt;1,[1]DEPURADO!D98," ")</f>
        <v>44725</v>
      </c>
      <c r="G104" s="27">
        <f>[1]DEPURADO!F98</f>
        <v>282600</v>
      </c>
      <c r="H104" s="28">
        <v>0</v>
      </c>
      <c r="I104" s="28">
        <f>+[1]DEPURADO!M98+[1]DEPURADO!N98</f>
        <v>0</v>
      </c>
      <c r="J104" s="28">
        <f>+[1]DEPURADO!R98</f>
        <v>0</v>
      </c>
      <c r="K104" s="29">
        <f>+[1]DEPURADO!P98+[1]DEPURADO!Q98</f>
        <v>282600</v>
      </c>
      <c r="L104" s="28">
        <v>0</v>
      </c>
      <c r="M104" s="28">
        <v>0</v>
      </c>
      <c r="N104" s="28">
        <f t="shared" si="8"/>
        <v>282600</v>
      </c>
      <c r="O104" s="28">
        <f t="shared" si="9"/>
        <v>0</v>
      </c>
      <c r="P104" s="24" t="str">
        <f>IF([1]DEPURADO!H98&gt;1,0,[1]DEPURADO!B98)</f>
        <v>FCE120</v>
      </c>
      <c r="Q104" s="30">
        <f t="shared" si="10"/>
        <v>282600</v>
      </c>
      <c r="R104" s="31">
        <f t="shared" si="11"/>
        <v>0</v>
      </c>
      <c r="S104" s="31">
        <f>+[1]DEPURADO!J98</f>
        <v>0</v>
      </c>
      <c r="T104" s="23" t="s">
        <v>45</v>
      </c>
      <c r="U104" s="31">
        <f>+[1]DEPURADO!I98</f>
        <v>0</v>
      </c>
      <c r="V104" s="30"/>
      <c r="W104" s="23" t="s">
        <v>45</v>
      </c>
      <c r="X104" s="31">
        <f>+[1]DEPURADO!K98+[1]DEPURADO!L98</f>
        <v>0</v>
      </c>
      <c r="Y104" s="23" t="s">
        <v>45</v>
      </c>
      <c r="Z104" s="31">
        <f t="shared" si="12"/>
        <v>0</v>
      </c>
      <c r="AA104" s="31"/>
      <c r="AB104" s="31">
        <v>0</v>
      </c>
      <c r="AC104" s="31">
        <v>0</v>
      </c>
      <c r="AD104" s="30"/>
      <c r="AE104" s="30">
        <f>+[1]DEPURADO!K98</f>
        <v>0</v>
      </c>
      <c r="AF104" s="30">
        <v>0</v>
      </c>
      <c r="AG104" s="30">
        <f t="shared" si="13"/>
        <v>0</v>
      </c>
      <c r="AH104" s="30">
        <v>0</v>
      </c>
      <c r="AI104" s="30" t="str">
        <f>+[1]DEPURADO!G98</f>
        <v>CANCELADA</v>
      </c>
      <c r="AJ104" s="32"/>
      <c r="AK104" s="33"/>
    </row>
    <row r="105" spans="1:37" s="34" customFormat="1" x14ac:dyDescent="0.25">
      <c r="A105" s="23">
        <f t="shared" si="7"/>
        <v>97</v>
      </c>
      <c r="B105" s="24" t="s">
        <v>44</v>
      </c>
      <c r="C105" s="23" t="str">
        <f>+[1]DEPURADO!A99</f>
        <v>FCE134</v>
      </c>
      <c r="D105" s="23" t="str">
        <f>+[1]DEPURADO!B99</f>
        <v>FCE134</v>
      </c>
      <c r="E105" s="25">
        <f>+[1]DEPURADO!C99</f>
        <v>44733</v>
      </c>
      <c r="F105" s="26">
        <f>+IF([1]DEPURADO!D99&gt;1,[1]DEPURADO!D99," ")</f>
        <v>44733</v>
      </c>
      <c r="G105" s="27">
        <f>[1]DEPURADO!F99</f>
        <v>315200</v>
      </c>
      <c r="H105" s="28">
        <v>0</v>
      </c>
      <c r="I105" s="28">
        <f>+[1]DEPURADO!M99+[1]DEPURADO!N99</f>
        <v>0</v>
      </c>
      <c r="J105" s="28">
        <f>+[1]DEPURADO!R99</f>
        <v>315200</v>
      </c>
      <c r="K105" s="29">
        <f>+[1]DEPURADO!P99+[1]DEPURADO!Q99</f>
        <v>0</v>
      </c>
      <c r="L105" s="28">
        <v>0</v>
      </c>
      <c r="M105" s="28">
        <v>0</v>
      </c>
      <c r="N105" s="28">
        <f t="shared" si="8"/>
        <v>315200</v>
      </c>
      <c r="O105" s="28">
        <f t="shared" si="9"/>
        <v>0</v>
      </c>
      <c r="P105" s="24" t="str">
        <f>IF([1]DEPURADO!H99&gt;1,0,[1]DEPURADO!B99)</f>
        <v>FCE134</v>
      </c>
      <c r="Q105" s="30">
        <f t="shared" si="10"/>
        <v>315200</v>
      </c>
      <c r="R105" s="31">
        <f t="shared" si="11"/>
        <v>0</v>
      </c>
      <c r="S105" s="31">
        <f>+[1]DEPURADO!J99</f>
        <v>0</v>
      </c>
      <c r="T105" s="23" t="s">
        <v>45</v>
      </c>
      <c r="U105" s="31">
        <f>+[1]DEPURADO!I99</f>
        <v>0</v>
      </c>
      <c r="V105" s="30"/>
      <c r="W105" s="23" t="s">
        <v>45</v>
      </c>
      <c r="X105" s="31">
        <f>+[1]DEPURADO!K99+[1]DEPURADO!L99</f>
        <v>0</v>
      </c>
      <c r="Y105" s="23" t="s">
        <v>45</v>
      </c>
      <c r="Z105" s="31">
        <f t="shared" si="12"/>
        <v>0</v>
      </c>
      <c r="AA105" s="31"/>
      <c r="AB105" s="31">
        <v>0</v>
      </c>
      <c r="AC105" s="31">
        <v>0</v>
      </c>
      <c r="AD105" s="30"/>
      <c r="AE105" s="30">
        <f>+[1]DEPURADO!K99</f>
        <v>0</v>
      </c>
      <c r="AF105" s="30">
        <v>0</v>
      </c>
      <c r="AG105" s="30">
        <f t="shared" si="13"/>
        <v>0</v>
      </c>
      <c r="AH105" s="30">
        <v>0</v>
      </c>
      <c r="AI105" s="30" t="str">
        <f>+[1]DEPURADO!G99</f>
        <v>CANCELADA</v>
      </c>
      <c r="AJ105" s="32"/>
      <c r="AK105" s="33"/>
    </row>
    <row r="106" spans="1:37" s="34" customFormat="1" x14ac:dyDescent="0.25">
      <c r="A106" s="23">
        <f t="shared" si="7"/>
        <v>98</v>
      </c>
      <c r="B106" s="24" t="s">
        <v>44</v>
      </c>
      <c r="C106" s="23" t="str">
        <f>+[1]DEPURADO!A100</f>
        <v>FCE96</v>
      </c>
      <c r="D106" s="23" t="str">
        <f>+[1]DEPURADO!B100</f>
        <v>FCE96</v>
      </c>
      <c r="E106" s="25">
        <f>+[1]DEPURADO!C100</f>
        <v>44720</v>
      </c>
      <c r="F106" s="26">
        <f>+IF([1]DEPURADO!D100&gt;1,[1]DEPURADO!D100," ")</f>
        <v>44720</v>
      </c>
      <c r="G106" s="27">
        <f>[1]DEPURADO!F100</f>
        <v>89400</v>
      </c>
      <c r="H106" s="28">
        <v>0</v>
      </c>
      <c r="I106" s="28">
        <f>+[1]DEPURADO!M100+[1]DEPURADO!N100</f>
        <v>0</v>
      </c>
      <c r="J106" s="28">
        <f>+[1]DEPURADO!R100</f>
        <v>89400</v>
      </c>
      <c r="K106" s="29">
        <f>+[1]DEPURADO!P100+[1]DEPURADO!Q100</f>
        <v>0</v>
      </c>
      <c r="L106" s="28">
        <v>0</v>
      </c>
      <c r="M106" s="28">
        <v>0</v>
      </c>
      <c r="N106" s="28">
        <f t="shared" si="8"/>
        <v>89400</v>
      </c>
      <c r="O106" s="28">
        <f t="shared" si="9"/>
        <v>0</v>
      </c>
      <c r="P106" s="24" t="str">
        <f>IF([1]DEPURADO!H100&gt;1,0,[1]DEPURADO!B100)</f>
        <v>FCE96</v>
      </c>
      <c r="Q106" s="30">
        <f t="shared" si="10"/>
        <v>89400</v>
      </c>
      <c r="R106" s="31">
        <f t="shared" si="11"/>
        <v>0</v>
      </c>
      <c r="S106" s="31">
        <f>+[1]DEPURADO!J100</f>
        <v>0</v>
      </c>
      <c r="T106" s="23" t="s">
        <v>45</v>
      </c>
      <c r="U106" s="31">
        <f>+[1]DEPURADO!I100</f>
        <v>0</v>
      </c>
      <c r="V106" s="30"/>
      <c r="W106" s="23" t="s">
        <v>45</v>
      </c>
      <c r="X106" s="31">
        <f>+[1]DEPURADO!K100+[1]DEPURADO!L100</f>
        <v>0</v>
      </c>
      <c r="Y106" s="23" t="s">
        <v>45</v>
      </c>
      <c r="Z106" s="31">
        <f t="shared" si="12"/>
        <v>0</v>
      </c>
      <c r="AA106" s="31"/>
      <c r="AB106" s="31">
        <v>0</v>
      </c>
      <c r="AC106" s="31">
        <v>0</v>
      </c>
      <c r="AD106" s="30"/>
      <c r="AE106" s="30">
        <f>+[1]DEPURADO!K100</f>
        <v>0</v>
      </c>
      <c r="AF106" s="30">
        <v>0</v>
      </c>
      <c r="AG106" s="30">
        <f t="shared" si="13"/>
        <v>0</v>
      </c>
      <c r="AH106" s="30">
        <v>0</v>
      </c>
      <c r="AI106" s="30" t="str">
        <f>+[1]DEPURADO!G100</f>
        <v>CANCELADA</v>
      </c>
      <c r="AJ106" s="32"/>
      <c r="AK106" s="33"/>
    </row>
    <row r="107" spans="1:37" s="34" customFormat="1" x14ac:dyDescent="0.25">
      <c r="A107" s="23">
        <f t="shared" si="7"/>
        <v>99</v>
      </c>
      <c r="B107" s="24" t="s">
        <v>44</v>
      </c>
      <c r="C107" s="23" t="str">
        <f>+[1]DEPURADO!A101</f>
        <v>FCE249</v>
      </c>
      <c r="D107" s="23" t="str">
        <f>+[1]DEPURADO!B101</f>
        <v>FCE249</v>
      </c>
      <c r="E107" s="25">
        <f>+[1]DEPURADO!C101</f>
        <v>44753</v>
      </c>
      <c r="F107" s="26">
        <f>+IF([1]DEPURADO!D101&gt;1,[1]DEPURADO!D101," ")</f>
        <v>44753</v>
      </c>
      <c r="G107" s="27">
        <f>[1]DEPURADO!F101</f>
        <v>1168800</v>
      </c>
      <c r="H107" s="28">
        <v>0</v>
      </c>
      <c r="I107" s="28">
        <f>+[1]DEPURADO!M101+[1]DEPURADO!N101</f>
        <v>0</v>
      </c>
      <c r="J107" s="28">
        <f>+[1]DEPURADO!R101</f>
        <v>1168800</v>
      </c>
      <c r="K107" s="29">
        <f>+[1]DEPURADO!P101+[1]DEPURADO!Q101</f>
        <v>0</v>
      </c>
      <c r="L107" s="28">
        <v>0</v>
      </c>
      <c r="M107" s="28">
        <v>0</v>
      </c>
      <c r="N107" s="28">
        <f t="shared" si="8"/>
        <v>1168800</v>
      </c>
      <c r="O107" s="28">
        <f t="shared" si="9"/>
        <v>0</v>
      </c>
      <c r="P107" s="24" t="str">
        <f>IF([1]DEPURADO!H101&gt;1,0,[1]DEPURADO!B101)</f>
        <v>FCE249</v>
      </c>
      <c r="Q107" s="30">
        <f t="shared" si="10"/>
        <v>1168800</v>
      </c>
      <c r="R107" s="31">
        <f t="shared" si="11"/>
        <v>0</v>
      </c>
      <c r="S107" s="31">
        <f>+[1]DEPURADO!J101</f>
        <v>0</v>
      </c>
      <c r="T107" s="23" t="s">
        <v>45</v>
      </c>
      <c r="U107" s="31">
        <f>+[1]DEPURADO!I101</f>
        <v>0</v>
      </c>
      <c r="V107" s="30"/>
      <c r="W107" s="23" t="s">
        <v>45</v>
      </c>
      <c r="X107" s="31">
        <f>+[1]DEPURADO!K101+[1]DEPURADO!L101</f>
        <v>0</v>
      </c>
      <c r="Y107" s="23" t="s">
        <v>45</v>
      </c>
      <c r="Z107" s="31">
        <f t="shared" si="12"/>
        <v>0</v>
      </c>
      <c r="AA107" s="31"/>
      <c r="AB107" s="31">
        <v>0</v>
      </c>
      <c r="AC107" s="31">
        <v>0</v>
      </c>
      <c r="AD107" s="30"/>
      <c r="AE107" s="30">
        <f>+[1]DEPURADO!K101</f>
        <v>0</v>
      </c>
      <c r="AF107" s="30">
        <v>0</v>
      </c>
      <c r="AG107" s="30">
        <f t="shared" si="13"/>
        <v>0</v>
      </c>
      <c r="AH107" s="30">
        <v>0</v>
      </c>
      <c r="AI107" s="30" t="str">
        <f>+[1]DEPURADO!G101</f>
        <v>CANCELADA</v>
      </c>
      <c r="AJ107" s="32"/>
      <c r="AK107" s="33"/>
    </row>
    <row r="108" spans="1:37" s="34" customFormat="1" x14ac:dyDescent="0.25">
      <c r="A108" s="23">
        <f t="shared" si="7"/>
        <v>100</v>
      </c>
      <c r="B108" s="24" t="s">
        <v>44</v>
      </c>
      <c r="C108" s="23" t="str">
        <f>+[1]DEPURADO!A102</f>
        <v>FCE284</v>
      </c>
      <c r="D108" s="23" t="str">
        <f>+[1]DEPURADO!B102</f>
        <v>FCE284</v>
      </c>
      <c r="E108" s="25">
        <f>+[1]DEPURADO!C102</f>
        <v>44757</v>
      </c>
      <c r="F108" s="26">
        <f>+IF([1]DEPURADO!D102&gt;1,[1]DEPURADO!D102," ")</f>
        <v>44757</v>
      </c>
      <c r="G108" s="27">
        <f>[1]DEPURADO!F102</f>
        <v>147100</v>
      </c>
      <c r="H108" s="28">
        <v>0</v>
      </c>
      <c r="I108" s="28">
        <f>+[1]DEPURADO!M102+[1]DEPURADO!N102</f>
        <v>0</v>
      </c>
      <c r="J108" s="28">
        <f>+[1]DEPURADO!R102</f>
        <v>147100</v>
      </c>
      <c r="K108" s="29">
        <f>+[1]DEPURADO!P102+[1]DEPURADO!Q102</f>
        <v>0</v>
      </c>
      <c r="L108" s="28">
        <v>0</v>
      </c>
      <c r="M108" s="28">
        <v>0</v>
      </c>
      <c r="N108" s="28">
        <f t="shared" si="8"/>
        <v>147100</v>
      </c>
      <c r="O108" s="28">
        <f t="shared" si="9"/>
        <v>0</v>
      </c>
      <c r="P108" s="24" t="str">
        <f>IF([1]DEPURADO!H102&gt;1,0,[1]DEPURADO!B102)</f>
        <v>FCE284</v>
      </c>
      <c r="Q108" s="30">
        <f t="shared" si="10"/>
        <v>147100</v>
      </c>
      <c r="R108" s="31">
        <f t="shared" si="11"/>
        <v>0</v>
      </c>
      <c r="S108" s="31">
        <f>+[1]DEPURADO!J102</f>
        <v>0</v>
      </c>
      <c r="T108" s="23" t="s">
        <v>45</v>
      </c>
      <c r="U108" s="31">
        <f>+[1]DEPURADO!I102</f>
        <v>0</v>
      </c>
      <c r="V108" s="30"/>
      <c r="W108" s="23" t="s">
        <v>45</v>
      </c>
      <c r="X108" s="31">
        <f>+[1]DEPURADO!K102+[1]DEPURADO!L102</f>
        <v>0</v>
      </c>
      <c r="Y108" s="23" t="s">
        <v>45</v>
      </c>
      <c r="Z108" s="31">
        <f t="shared" si="12"/>
        <v>0</v>
      </c>
      <c r="AA108" s="31"/>
      <c r="AB108" s="31">
        <v>0</v>
      </c>
      <c r="AC108" s="31">
        <v>0</v>
      </c>
      <c r="AD108" s="30"/>
      <c r="AE108" s="30">
        <f>+[1]DEPURADO!K102</f>
        <v>0</v>
      </c>
      <c r="AF108" s="30">
        <v>0</v>
      </c>
      <c r="AG108" s="30">
        <f t="shared" si="13"/>
        <v>0</v>
      </c>
      <c r="AH108" s="30">
        <v>0</v>
      </c>
      <c r="AI108" s="30" t="str">
        <f>+[1]DEPURADO!G102</f>
        <v>CANCELADA</v>
      </c>
      <c r="AJ108" s="32"/>
      <c r="AK108" s="33"/>
    </row>
    <row r="109" spans="1:37" s="34" customFormat="1" x14ac:dyDescent="0.25">
      <c r="A109" s="23">
        <f t="shared" si="7"/>
        <v>101</v>
      </c>
      <c r="B109" s="24" t="s">
        <v>44</v>
      </c>
      <c r="C109" s="23" t="str">
        <f>+[1]DEPURADO!A103</f>
        <v>FCE313</v>
      </c>
      <c r="D109" s="23" t="str">
        <f>+[1]DEPURADO!B103</f>
        <v>FCE313</v>
      </c>
      <c r="E109" s="25">
        <f>+[1]DEPURADO!C103</f>
        <v>44769</v>
      </c>
      <c r="F109" s="26">
        <f>+IF([1]DEPURADO!D103&gt;1,[1]DEPURADO!D103," ")</f>
        <v>44769</v>
      </c>
      <c r="G109" s="27">
        <f>[1]DEPURADO!F103</f>
        <v>202000</v>
      </c>
      <c r="H109" s="28">
        <v>0</v>
      </c>
      <c r="I109" s="28">
        <f>+[1]DEPURADO!M103+[1]DEPURADO!N103</f>
        <v>0</v>
      </c>
      <c r="J109" s="28">
        <f>+[1]DEPURADO!R103</f>
        <v>202000</v>
      </c>
      <c r="K109" s="29">
        <f>+[1]DEPURADO!P103+[1]DEPURADO!Q103</f>
        <v>0</v>
      </c>
      <c r="L109" s="28">
        <v>0</v>
      </c>
      <c r="M109" s="28">
        <v>0</v>
      </c>
      <c r="N109" s="28">
        <f t="shared" si="8"/>
        <v>202000</v>
      </c>
      <c r="O109" s="28">
        <f t="shared" si="9"/>
        <v>0</v>
      </c>
      <c r="P109" s="24" t="str">
        <f>IF([1]DEPURADO!H103&gt;1,0,[1]DEPURADO!B103)</f>
        <v>FCE313</v>
      </c>
      <c r="Q109" s="30">
        <f t="shared" si="10"/>
        <v>202000</v>
      </c>
      <c r="R109" s="31">
        <f t="shared" si="11"/>
        <v>0</v>
      </c>
      <c r="S109" s="31">
        <f>+[1]DEPURADO!J103</f>
        <v>0</v>
      </c>
      <c r="T109" s="23" t="s">
        <v>45</v>
      </c>
      <c r="U109" s="31">
        <f>+[1]DEPURADO!I103</f>
        <v>0</v>
      </c>
      <c r="V109" s="30"/>
      <c r="W109" s="23" t="s">
        <v>45</v>
      </c>
      <c r="X109" s="31">
        <f>+[1]DEPURADO!K103+[1]DEPURADO!L103</f>
        <v>0</v>
      </c>
      <c r="Y109" s="23" t="s">
        <v>45</v>
      </c>
      <c r="Z109" s="31">
        <f t="shared" si="12"/>
        <v>0</v>
      </c>
      <c r="AA109" s="31"/>
      <c r="AB109" s="31">
        <v>0</v>
      </c>
      <c r="AC109" s="31">
        <v>0</v>
      </c>
      <c r="AD109" s="30"/>
      <c r="AE109" s="30">
        <f>+[1]DEPURADO!K103</f>
        <v>0</v>
      </c>
      <c r="AF109" s="30">
        <v>0</v>
      </c>
      <c r="AG109" s="30">
        <f t="shared" si="13"/>
        <v>0</v>
      </c>
      <c r="AH109" s="30">
        <v>0</v>
      </c>
      <c r="AI109" s="30" t="str">
        <f>+[1]DEPURADO!G103</f>
        <v>CANCELADA</v>
      </c>
      <c r="AJ109" s="32"/>
      <c r="AK109" s="33"/>
    </row>
    <row r="110" spans="1:37" s="34" customFormat="1" x14ac:dyDescent="0.25">
      <c r="A110" s="23">
        <f t="shared" si="7"/>
        <v>102</v>
      </c>
      <c r="B110" s="24" t="s">
        <v>44</v>
      </c>
      <c r="C110" s="23" t="str">
        <f>+[1]DEPURADO!A104</f>
        <v>FCE288</v>
      </c>
      <c r="D110" s="23" t="str">
        <f>+[1]DEPURADO!B104</f>
        <v>FCE288</v>
      </c>
      <c r="E110" s="25">
        <f>+[1]DEPURADO!C104</f>
        <v>44760</v>
      </c>
      <c r="F110" s="26">
        <f>+IF([1]DEPURADO!D104&gt;1,[1]DEPURADO!D104," ")</f>
        <v>44760</v>
      </c>
      <c r="G110" s="27">
        <f>[1]DEPURADO!F104</f>
        <v>207800</v>
      </c>
      <c r="H110" s="28">
        <v>0</v>
      </c>
      <c r="I110" s="28">
        <f>+[1]DEPURADO!M104+[1]DEPURADO!N104</f>
        <v>0</v>
      </c>
      <c r="J110" s="28">
        <f>+[1]DEPURADO!R104</f>
        <v>207800</v>
      </c>
      <c r="K110" s="29">
        <f>+[1]DEPURADO!P104+[1]DEPURADO!Q104</f>
        <v>0</v>
      </c>
      <c r="L110" s="28">
        <v>0</v>
      </c>
      <c r="M110" s="28">
        <v>0</v>
      </c>
      <c r="N110" s="28">
        <f t="shared" si="8"/>
        <v>207800</v>
      </c>
      <c r="O110" s="28">
        <f t="shared" si="9"/>
        <v>0</v>
      </c>
      <c r="P110" s="24" t="str">
        <f>IF([1]DEPURADO!H104&gt;1,0,[1]DEPURADO!B104)</f>
        <v>FCE288</v>
      </c>
      <c r="Q110" s="30">
        <f t="shared" si="10"/>
        <v>207800</v>
      </c>
      <c r="R110" s="31">
        <f t="shared" si="11"/>
        <v>0</v>
      </c>
      <c r="S110" s="31">
        <f>+[1]DEPURADO!J104</f>
        <v>0</v>
      </c>
      <c r="T110" s="23" t="s">
        <v>45</v>
      </c>
      <c r="U110" s="31">
        <f>+[1]DEPURADO!I104</f>
        <v>0</v>
      </c>
      <c r="V110" s="30"/>
      <c r="W110" s="23" t="s">
        <v>45</v>
      </c>
      <c r="X110" s="31">
        <f>+[1]DEPURADO!K104+[1]DEPURADO!L104</f>
        <v>0</v>
      </c>
      <c r="Y110" s="23" t="s">
        <v>45</v>
      </c>
      <c r="Z110" s="31">
        <f t="shared" si="12"/>
        <v>0</v>
      </c>
      <c r="AA110" s="31"/>
      <c r="AB110" s="31">
        <v>0</v>
      </c>
      <c r="AC110" s="31">
        <v>0</v>
      </c>
      <c r="AD110" s="30"/>
      <c r="AE110" s="30">
        <f>+[1]DEPURADO!K104</f>
        <v>0</v>
      </c>
      <c r="AF110" s="30">
        <v>0</v>
      </c>
      <c r="AG110" s="30">
        <f t="shared" si="13"/>
        <v>0</v>
      </c>
      <c r="AH110" s="30">
        <v>0</v>
      </c>
      <c r="AI110" s="30" t="str">
        <f>+[1]DEPURADO!G104</f>
        <v>CANCELADA</v>
      </c>
      <c r="AJ110" s="32"/>
      <c r="AK110" s="33"/>
    </row>
    <row r="111" spans="1:37" s="34" customFormat="1" x14ac:dyDescent="0.25">
      <c r="A111" s="23">
        <f t="shared" si="7"/>
        <v>103</v>
      </c>
      <c r="B111" s="24" t="s">
        <v>44</v>
      </c>
      <c r="C111" s="23" t="str">
        <f>+[1]DEPURADO!A105</f>
        <v>FCE324</v>
      </c>
      <c r="D111" s="23" t="str">
        <f>+[1]DEPURADO!B105</f>
        <v>FCE324</v>
      </c>
      <c r="E111" s="25">
        <f>+[1]DEPURADO!C105</f>
        <v>44771</v>
      </c>
      <c r="F111" s="26">
        <f>+IF([1]DEPURADO!D105&gt;1,[1]DEPURADO!D105," ")</f>
        <v>44771</v>
      </c>
      <c r="G111" s="27">
        <f>[1]DEPURADO!F105</f>
        <v>211300</v>
      </c>
      <c r="H111" s="28">
        <v>0</v>
      </c>
      <c r="I111" s="28">
        <f>+[1]DEPURADO!M105+[1]DEPURADO!N105</f>
        <v>0</v>
      </c>
      <c r="J111" s="28">
        <f>+[1]DEPURADO!R105</f>
        <v>211300</v>
      </c>
      <c r="K111" s="29">
        <f>+[1]DEPURADO!P105+[1]DEPURADO!Q105</f>
        <v>0</v>
      </c>
      <c r="L111" s="28">
        <v>0</v>
      </c>
      <c r="M111" s="28">
        <v>0</v>
      </c>
      <c r="N111" s="28">
        <f t="shared" si="8"/>
        <v>211300</v>
      </c>
      <c r="O111" s="28">
        <f t="shared" si="9"/>
        <v>0</v>
      </c>
      <c r="P111" s="24" t="str">
        <f>IF([1]DEPURADO!H105&gt;1,0,[1]DEPURADO!B105)</f>
        <v>FCE324</v>
      </c>
      <c r="Q111" s="30">
        <f t="shared" si="10"/>
        <v>211300</v>
      </c>
      <c r="R111" s="31">
        <f t="shared" si="11"/>
        <v>0</v>
      </c>
      <c r="S111" s="31">
        <f>+[1]DEPURADO!J105</f>
        <v>0</v>
      </c>
      <c r="T111" s="23" t="s">
        <v>45</v>
      </c>
      <c r="U111" s="31">
        <f>+[1]DEPURADO!I105</f>
        <v>0</v>
      </c>
      <c r="V111" s="30"/>
      <c r="W111" s="23" t="s">
        <v>45</v>
      </c>
      <c r="X111" s="31">
        <f>+[1]DEPURADO!K105+[1]DEPURADO!L105</f>
        <v>0</v>
      </c>
      <c r="Y111" s="23" t="s">
        <v>45</v>
      </c>
      <c r="Z111" s="31">
        <f t="shared" si="12"/>
        <v>0</v>
      </c>
      <c r="AA111" s="31"/>
      <c r="AB111" s="31">
        <v>0</v>
      </c>
      <c r="AC111" s="31">
        <v>0</v>
      </c>
      <c r="AD111" s="30"/>
      <c r="AE111" s="30">
        <f>+[1]DEPURADO!K105</f>
        <v>0</v>
      </c>
      <c r="AF111" s="30">
        <v>0</v>
      </c>
      <c r="AG111" s="30">
        <f t="shared" si="13"/>
        <v>0</v>
      </c>
      <c r="AH111" s="30">
        <v>0</v>
      </c>
      <c r="AI111" s="30" t="str">
        <f>+[1]DEPURADO!G105</f>
        <v>CANCELADA</v>
      </c>
      <c r="AJ111" s="32"/>
      <c r="AK111" s="33"/>
    </row>
    <row r="112" spans="1:37" s="34" customFormat="1" x14ac:dyDescent="0.25">
      <c r="A112" s="23">
        <f t="shared" si="7"/>
        <v>104</v>
      </c>
      <c r="B112" s="24" t="s">
        <v>44</v>
      </c>
      <c r="C112" s="23" t="str">
        <f>+[1]DEPURADO!A106</f>
        <v>FCE248</v>
      </c>
      <c r="D112" s="23" t="str">
        <f>+[1]DEPURADO!B106</f>
        <v>FCE248</v>
      </c>
      <c r="E112" s="25">
        <f>+[1]DEPURADO!C106</f>
        <v>44753</v>
      </c>
      <c r="F112" s="26">
        <f>+IF([1]DEPURADO!D106&gt;1,[1]DEPURADO!D106," ")</f>
        <v>44753</v>
      </c>
      <c r="G112" s="27">
        <f>[1]DEPURADO!F106</f>
        <v>246900</v>
      </c>
      <c r="H112" s="28">
        <v>0</v>
      </c>
      <c r="I112" s="28">
        <f>+[1]DEPURADO!M106+[1]DEPURADO!N106</f>
        <v>0</v>
      </c>
      <c r="J112" s="28">
        <f>+[1]DEPURADO!R106</f>
        <v>246900</v>
      </c>
      <c r="K112" s="29">
        <f>+[1]DEPURADO!P106+[1]DEPURADO!Q106</f>
        <v>0</v>
      </c>
      <c r="L112" s="28">
        <v>0</v>
      </c>
      <c r="M112" s="28">
        <v>0</v>
      </c>
      <c r="N112" s="28">
        <f t="shared" si="8"/>
        <v>246900</v>
      </c>
      <c r="O112" s="28">
        <f t="shared" si="9"/>
        <v>0</v>
      </c>
      <c r="P112" s="24" t="str">
        <f>IF([1]DEPURADO!H106&gt;1,0,[1]DEPURADO!B106)</f>
        <v>FCE248</v>
      </c>
      <c r="Q112" s="30">
        <f t="shared" si="10"/>
        <v>246900</v>
      </c>
      <c r="R112" s="31">
        <f t="shared" si="11"/>
        <v>0</v>
      </c>
      <c r="S112" s="31">
        <f>+[1]DEPURADO!J106</f>
        <v>0</v>
      </c>
      <c r="T112" s="23" t="s">
        <v>45</v>
      </c>
      <c r="U112" s="31">
        <f>+[1]DEPURADO!I106</f>
        <v>0</v>
      </c>
      <c r="V112" s="30"/>
      <c r="W112" s="23" t="s">
        <v>45</v>
      </c>
      <c r="X112" s="31">
        <f>+[1]DEPURADO!K106+[1]DEPURADO!L106</f>
        <v>0</v>
      </c>
      <c r="Y112" s="23" t="s">
        <v>45</v>
      </c>
      <c r="Z112" s="31">
        <f t="shared" si="12"/>
        <v>0</v>
      </c>
      <c r="AA112" s="31"/>
      <c r="AB112" s="31">
        <v>0</v>
      </c>
      <c r="AC112" s="31">
        <v>0</v>
      </c>
      <c r="AD112" s="30"/>
      <c r="AE112" s="30">
        <f>+[1]DEPURADO!K106</f>
        <v>0</v>
      </c>
      <c r="AF112" s="30">
        <v>0</v>
      </c>
      <c r="AG112" s="30">
        <f t="shared" si="13"/>
        <v>0</v>
      </c>
      <c r="AH112" s="30">
        <v>0</v>
      </c>
      <c r="AI112" s="30" t="str">
        <f>+[1]DEPURADO!G106</f>
        <v>CANCELADA</v>
      </c>
      <c r="AJ112" s="32"/>
      <c r="AK112" s="33"/>
    </row>
    <row r="113" spans="1:37" s="34" customFormat="1" x14ac:dyDescent="0.25">
      <c r="A113" s="23">
        <f t="shared" si="7"/>
        <v>105</v>
      </c>
      <c r="B113" s="24" t="s">
        <v>44</v>
      </c>
      <c r="C113" s="23" t="str">
        <f>+[1]DEPURADO!A107</f>
        <v>FCE470</v>
      </c>
      <c r="D113" s="23" t="str">
        <f>+[1]DEPURADO!B107</f>
        <v>FCE470</v>
      </c>
      <c r="E113" s="25">
        <f>+[1]DEPURADO!C107</f>
        <v>44803</v>
      </c>
      <c r="F113" s="26">
        <f>+IF([1]DEPURADO!D107&gt;1,[1]DEPURADO!D107," ")</f>
        <v>44803</v>
      </c>
      <c r="G113" s="27">
        <f>[1]DEPURADO!F107</f>
        <v>1274500</v>
      </c>
      <c r="H113" s="28">
        <v>0</v>
      </c>
      <c r="I113" s="28">
        <f>+[1]DEPURADO!M107+[1]DEPURADO!N107</f>
        <v>0</v>
      </c>
      <c r="J113" s="28">
        <f>+[1]DEPURADO!R107</f>
        <v>1274500</v>
      </c>
      <c r="K113" s="29">
        <f>+[1]DEPURADO!P107+[1]DEPURADO!Q107</f>
        <v>0</v>
      </c>
      <c r="L113" s="28">
        <v>0</v>
      </c>
      <c r="M113" s="28">
        <v>0</v>
      </c>
      <c r="N113" s="28">
        <f t="shared" si="8"/>
        <v>1274500</v>
      </c>
      <c r="O113" s="28">
        <f t="shared" si="9"/>
        <v>0</v>
      </c>
      <c r="P113" s="24" t="str">
        <f>IF([1]DEPURADO!H107&gt;1,0,[1]DEPURADO!B107)</f>
        <v>FCE470</v>
      </c>
      <c r="Q113" s="30">
        <f t="shared" si="10"/>
        <v>1274500</v>
      </c>
      <c r="R113" s="31">
        <f t="shared" si="11"/>
        <v>0</v>
      </c>
      <c r="S113" s="31">
        <f>+[1]DEPURADO!J107</f>
        <v>0</v>
      </c>
      <c r="T113" s="23" t="s">
        <v>45</v>
      </c>
      <c r="U113" s="31">
        <f>+[1]DEPURADO!I107</f>
        <v>0</v>
      </c>
      <c r="V113" s="30"/>
      <c r="W113" s="23" t="s">
        <v>45</v>
      </c>
      <c r="X113" s="31">
        <f>+[1]DEPURADO!K107+[1]DEPURADO!L107</f>
        <v>0</v>
      </c>
      <c r="Y113" s="23" t="s">
        <v>45</v>
      </c>
      <c r="Z113" s="31">
        <f t="shared" si="12"/>
        <v>0</v>
      </c>
      <c r="AA113" s="31"/>
      <c r="AB113" s="31">
        <v>0</v>
      </c>
      <c r="AC113" s="31">
        <v>0</v>
      </c>
      <c r="AD113" s="30"/>
      <c r="AE113" s="30">
        <f>+[1]DEPURADO!K107</f>
        <v>0</v>
      </c>
      <c r="AF113" s="30">
        <v>0</v>
      </c>
      <c r="AG113" s="30">
        <f t="shared" si="13"/>
        <v>0</v>
      </c>
      <c r="AH113" s="30">
        <v>0</v>
      </c>
      <c r="AI113" s="30" t="str">
        <f>+[1]DEPURADO!G107</f>
        <v>CANCELADA</v>
      </c>
      <c r="AJ113" s="32"/>
      <c r="AK113" s="33"/>
    </row>
    <row r="114" spans="1:37" s="34" customFormat="1" x14ac:dyDescent="0.25">
      <c r="A114" s="23">
        <f t="shared" si="7"/>
        <v>106</v>
      </c>
      <c r="B114" s="24" t="s">
        <v>44</v>
      </c>
      <c r="C114" s="23" t="str">
        <f>+[1]DEPURADO!A108</f>
        <v>FCE355</v>
      </c>
      <c r="D114" s="23" t="str">
        <f>+[1]DEPURADO!B108</f>
        <v>FCE355</v>
      </c>
      <c r="E114" s="25">
        <f>+[1]DEPURADO!C108</f>
        <v>44781</v>
      </c>
      <c r="F114" s="26">
        <f>+IF([1]DEPURADO!D108&gt;1,[1]DEPURADO!D108," ")</f>
        <v>44781</v>
      </c>
      <c r="G114" s="27">
        <f>[1]DEPURADO!F108</f>
        <v>1333900</v>
      </c>
      <c r="H114" s="28">
        <v>0</v>
      </c>
      <c r="I114" s="28">
        <f>+[1]DEPURADO!M108+[1]DEPURADO!N108</f>
        <v>0</v>
      </c>
      <c r="J114" s="28">
        <f>+[1]DEPURADO!R108</f>
        <v>1333900</v>
      </c>
      <c r="K114" s="29">
        <f>+[1]DEPURADO!P108+[1]DEPURADO!Q108</f>
        <v>0</v>
      </c>
      <c r="L114" s="28">
        <v>0</v>
      </c>
      <c r="M114" s="28">
        <v>0</v>
      </c>
      <c r="N114" s="28">
        <f t="shared" si="8"/>
        <v>1333900</v>
      </c>
      <c r="O114" s="28">
        <f t="shared" si="9"/>
        <v>0</v>
      </c>
      <c r="P114" s="24" t="str">
        <f>IF([1]DEPURADO!H108&gt;1,0,[1]DEPURADO!B108)</f>
        <v>FCE355</v>
      </c>
      <c r="Q114" s="30">
        <f t="shared" si="10"/>
        <v>1333900</v>
      </c>
      <c r="R114" s="31">
        <f t="shared" si="11"/>
        <v>0</v>
      </c>
      <c r="S114" s="31">
        <f>+[1]DEPURADO!J108</f>
        <v>0</v>
      </c>
      <c r="T114" s="23" t="s">
        <v>45</v>
      </c>
      <c r="U114" s="31">
        <f>+[1]DEPURADO!I108</f>
        <v>0</v>
      </c>
      <c r="V114" s="30"/>
      <c r="W114" s="23" t="s">
        <v>45</v>
      </c>
      <c r="X114" s="31">
        <f>+[1]DEPURADO!K108+[1]DEPURADO!L108</f>
        <v>0</v>
      </c>
      <c r="Y114" s="23" t="s">
        <v>45</v>
      </c>
      <c r="Z114" s="31">
        <f t="shared" si="12"/>
        <v>0</v>
      </c>
      <c r="AA114" s="31"/>
      <c r="AB114" s="31">
        <v>0</v>
      </c>
      <c r="AC114" s="31">
        <v>0</v>
      </c>
      <c r="AD114" s="30"/>
      <c r="AE114" s="30">
        <f>+[1]DEPURADO!K108</f>
        <v>0</v>
      </c>
      <c r="AF114" s="30">
        <v>0</v>
      </c>
      <c r="AG114" s="30">
        <f t="shared" si="13"/>
        <v>0</v>
      </c>
      <c r="AH114" s="30">
        <v>0</v>
      </c>
      <c r="AI114" s="30" t="str">
        <f>+[1]DEPURADO!G108</f>
        <v>CANCELADA</v>
      </c>
      <c r="AJ114" s="32"/>
      <c r="AK114" s="33"/>
    </row>
    <row r="115" spans="1:37" s="34" customFormat="1" x14ac:dyDescent="0.25">
      <c r="A115" s="23">
        <f t="shared" si="7"/>
        <v>107</v>
      </c>
      <c r="B115" s="24" t="s">
        <v>44</v>
      </c>
      <c r="C115" s="23" t="str">
        <f>+[1]DEPURADO!A109</f>
        <v>FCE471</v>
      </c>
      <c r="D115" s="23" t="str">
        <f>+[1]DEPURADO!B109</f>
        <v>FCE471</v>
      </c>
      <c r="E115" s="25">
        <f>+[1]DEPURADO!C109</f>
        <v>44803</v>
      </c>
      <c r="F115" s="26">
        <f>+IF([1]DEPURADO!D109&gt;1,[1]DEPURADO!D109," ")</f>
        <v>44803</v>
      </c>
      <c r="G115" s="27">
        <f>[1]DEPURADO!F109</f>
        <v>146100</v>
      </c>
      <c r="H115" s="28">
        <v>0</v>
      </c>
      <c r="I115" s="28">
        <f>+[1]DEPURADO!M109+[1]DEPURADO!N109</f>
        <v>0</v>
      </c>
      <c r="J115" s="28">
        <f>+[1]DEPURADO!R109</f>
        <v>0</v>
      </c>
      <c r="K115" s="29">
        <f>+[1]DEPURADO!P109+[1]DEPURADO!Q109</f>
        <v>146100</v>
      </c>
      <c r="L115" s="28">
        <v>0</v>
      </c>
      <c r="M115" s="28">
        <v>0</v>
      </c>
      <c r="N115" s="28">
        <f t="shared" si="8"/>
        <v>146100</v>
      </c>
      <c r="O115" s="28">
        <f t="shared" si="9"/>
        <v>0</v>
      </c>
      <c r="P115" s="24" t="str">
        <f>IF([1]DEPURADO!H109&gt;1,0,[1]DEPURADO!B109)</f>
        <v>FCE471</v>
      </c>
      <c r="Q115" s="30">
        <f t="shared" si="10"/>
        <v>146100</v>
      </c>
      <c r="R115" s="31">
        <f t="shared" si="11"/>
        <v>0</v>
      </c>
      <c r="S115" s="31">
        <f>+[1]DEPURADO!J109</f>
        <v>0</v>
      </c>
      <c r="T115" s="23" t="s">
        <v>45</v>
      </c>
      <c r="U115" s="31">
        <f>+[1]DEPURADO!I109</f>
        <v>0</v>
      </c>
      <c r="V115" s="30"/>
      <c r="W115" s="23" t="s">
        <v>45</v>
      </c>
      <c r="X115" s="31">
        <f>+[1]DEPURADO!K109+[1]DEPURADO!L109</f>
        <v>0</v>
      </c>
      <c r="Y115" s="23" t="s">
        <v>45</v>
      </c>
      <c r="Z115" s="31">
        <f t="shared" si="12"/>
        <v>0</v>
      </c>
      <c r="AA115" s="31"/>
      <c r="AB115" s="31">
        <v>0</v>
      </c>
      <c r="AC115" s="31">
        <v>0</v>
      </c>
      <c r="AD115" s="30"/>
      <c r="AE115" s="30">
        <f>+[1]DEPURADO!K109</f>
        <v>0</v>
      </c>
      <c r="AF115" s="30">
        <v>0</v>
      </c>
      <c r="AG115" s="30">
        <f t="shared" si="13"/>
        <v>0</v>
      </c>
      <c r="AH115" s="30">
        <v>0</v>
      </c>
      <c r="AI115" s="30" t="str">
        <f>+[1]DEPURADO!G109</f>
        <v>CANCELADA</v>
      </c>
      <c r="AJ115" s="32"/>
      <c r="AK115" s="33"/>
    </row>
    <row r="116" spans="1:37" s="34" customFormat="1" x14ac:dyDescent="0.25">
      <c r="A116" s="23">
        <f t="shared" si="7"/>
        <v>108</v>
      </c>
      <c r="B116" s="24" t="s">
        <v>44</v>
      </c>
      <c r="C116" s="23" t="str">
        <f>+[1]DEPURADO!A110</f>
        <v>FCE569</v>
      </c>
      <c r="D116" s="23" t="str">
        <f>+[1]DEPURADO!B110</f>
        <v>FCE569</v>
      </c>
      <c r="E116" s="25">
        <f>+[1]DEPURADO!C110</f>
        <v>44830</v>
      </c>
      <c r="F116" s="26">
        <f>+IF([1]DEPURADO!D110&gt;1,[1]DEPURADO!D110," ")</f>
        <v>44830</v>
      </c>
      <c r="G116" s="27">
        <f>[1]DEPURADO!F110</f>
        <v>1249000</v>
      </c>
      <c r="H116" s="28">
        <v>0</v>
      </c>
      <c r="I116" s="28">
        <f>+[1]DEPURADO!M110+[1]DEPURADO!N110</f>
        <v>0</v>
      </c>
      <c r="J116" s="28">
        <f>+[1]DEPURADO!R110</f>
        <v>1249000</v>
      </c>
      <c r="K116" s="29">
        <f>+[1]DEPURADO!P110+[1]DEPURADO!Q110</f>
        <v>0</v>
      </c>
      <c r="L116" s="28">
        <v>0</v>
      </c>
      <c r="M116" s="28">
        <v>0</v>
      </c>
      <c r="N116" s="28">
        <f t="shared" si="8"/>
        <v>1249000</v>
      </c>
      <c r="O116" s="28">
        <f t="shared" si="9"/>
        <v>0</v>
      </c>
      <c r="P116" s="24" t="str">
        <f>IF([1]DEPURADO!H110&gt;1,0,[1]DEPURADO!B110)</f>
        <v>FCE569</v>
      </c>
      <c r="Q116" s="30">
        <f t="shared" si="10"/>
        <v>1249000</v>
      </c>
      <c r="R116" s="31">
        <f t="shared" si="11"/>
        <v>0</v>
      </c>
      <c r="S116" s="31">
        <f>+[1]DEPURADO!J110</f>
        <v>0</v>
      </c>
      <c r="T116" s="23" t="s">
        <v>45</v>
      </c>
      <c r="U116" s="31">
        <f>+[1]DEPURADO!I110</f>
        <v>0</v>
      </c>
      <c r="V116" s="30"/>
      <c r="W116" s="23" t="s">
        <v>45</v>
      </c>
      <c r="X116" s="31">
        <f>+[1]DEPURADO!K110+[1]DEPURADO!L110</f>
        <v>0</v>
      </c>
      <c r="Y116" s="23" t="s">
        <v>45</v>
      </c>
      <c r="Z116" s="31">
        <f t="shared" si="12"/>
        <v>0</v>
      </c>
      <c r="AA116" s="31"/>
      <c r="AB116" s="31">
        <v>0</v>
      </c>
      <c r="AC116" s="31">
        <v>0</v>
      </c>
      <c r="AD116" s="30"/>
      <c r="AE116" s="30">
        <f>+[1]DEPURADO!K110</f>
        <v>0</v>
      </c>
      <c r="AF116" s="30">
        <v>0</v>
      </c>
      <c r="AG116" s="30">
        <f t="shared" si="13"/>
        <v>0</v>
      </c>
      <c r="AH116" s="30">
        <v>0</v>
      </c>
      <c r="AI116" s="30" t="str">
        <f>+[1]DEPURADO!G110</f>
        <v>CANCELADA</v>
      </c>
      <c r="AJ116" s="32"/>
      <c r="AK116" s="33"/>
    </row>
    <row r="117" spans="1:37" s="34" customFormat="1" x14ac:dyDescent="0.25">
      <c r="A117" s="23">
        <f t="shared" si="7"/>
        <v>109</v>
      </c>
      <c r="B117" s="24" t="s">
        <v>44</v>
      </c>
      <c r="C117" s="23" t="str">
        <f>+[1]DEPURADO!A111</f>
        <v>FCE509</v>
      </c>
      <c r="D117" s="23" t="str">
        <f>+[1]DEPURADO!B111</f>
        <v>FCE509</v>
      </c>
      <c r="E117" s="25">
        <f>+[1]DEPURADO!C111</f>
        <v>44813</v>
      </c>
      <c r="F117" s="26">
        <f>+IF([1]DEPURADO!D111&gt;1,[1]DEPURADO!D111," ")</f>
        <v>44813</v>
      </c>
      <c r="G117" s="27">
        <f>[1]DEPURADO!F111</f>
        <v>1260600</v>
      </c>
      <c r="H117" s="28">
        <v>0</v>
      </c>
      <c r="I117" s="28">
        <f>+[1]DEPURADO!M111+[1]DEPURADO!N111</f>
        <v>0</v>
      </c>
      <c r="J117" s="28">
        <f>+[1]DEPURADO!R111</f>
        <v>1260600</v>
      </c>
      <c r="K117" s="29">
        <f>+[1]DEPURADO!P111+[1]DEPURADO!Q111</f>
        <v>0</v>
      </c>
      <c r="L117" s="28">
        <v>0</v>
      </c>
      <c r="M117" s="28">
        <v>0</v>
      </c>
      <c r="N117" s="28">
        <f t="shared" si="8"/>
        <v>1260600</v>
      </c>
      <c r="O117" s="28">
        <f t="shared" si="9"/>
        <v>0</v>
      </c>
      <c r="P117" s="24" t="str">
        <f>IF([1]DEPURADO!H111&gt;1,0,[1]DEPURADO!B111)</f>
        <v>FCE509</v>
      </c>
      <c r="Q117" s="30">
        <f t="shared" si="10"/>
        <v>1260600</v>
      </c>
      <c r="R117" s="31">
        <f t="shared" si="11"/>
        <v>0</v>
      </c>
      <c r="S117" s="31">
        <f>+[1]DEPURADO!J111</f>
        <v>0</v>
      </c>
      <c r="T117" s="23" t="s">
        <v>45</v>
      </c>
      <c r="U117" s="31">
        <f>+[1]DEPURADO!I111</f>
        <v>0</v>
      </c>
      <c r="V117" s="30"/>
      <c r="W117" s="23" t="s">
        <v>45</v>
      </c>
      <c r="X117" s="31">
        <f>+[1]DEPURADO!K111+[1]DEPURADO!L111</f>
        <v>0</v>
      </c>
      <c r="Y117" s="23" t="s">
        <v>45</v>
      </c>
      <c r="Z117" s="31">
        <f t="shared" si="12"/>
        <v>0</v>
      </c>
      <c r="AA117" s="31"/>
      <c r="AB117" s="31">
        <v>0</v>
      </c>
      <c r="AC117" s="31">
        <v>0</v>
      </c>
      <c r="AD117" s="30"/>
      <c r="AE117" s="30">
        <f>+[1]DEPURADO!K111</f>
        <v>0</v>
      </c>
      <c r="AF117" s="30">
        <v>0</v>
      </c>
      <c r="AG117" s="30">
        <f t="shared" si="13"/>
        <v>0</v>
      </c>
      <c r="AH117" s="30">
        <v>0</v>
      </c>
      <c r="AI117" s="30" t="str">
        <f>+[1]DEPURADO!G111</f>
        <v>CANCELADA</v>
      </c>
      <c r="AJ117" s="32"/>
      <c r="AK117" s="33"/>
    </row>
    <row r="118" spans="1:37" s="34" customFormat="1" x14ac:dyDescent="0.25">
      <c r="A118" s="23">
        <f t="shared" si="7"/>
        <v>110</v>
      </c>
      <c r="B118" s="24" t="s">
        <v>44</v>
      </c>
      <c r="C118" s="23" t="str">
        <f>+[1]DEPURADO!A112</f>
        <v>FCE521</v>
      </c>
      <c r="D118" s="23" t="str">
        <f>+[1]DEPURADO!B112</f>
        <v>FCE521</v>
      </c>
      <c r="E118" s="25">
        <f>+[1]DEPURADO!C112</f>
        <v>44817</v>
      </c>
      <c r="F118" s="26">
        <f>+IF([1]DEPURADO!D112&gt;1,[1]DEPURADO!D112," ")</f>
        <v>44817</v>
      </c>
      <c r="G118" s="27">
        <f>[1]DEPURADO!F112</f>
        <v>1850800</v>
      </c>
      <c r="H118" s="28">
        <v>0</v>
      </c>
      <c r="I118" s="28">
        <f>+[1]DEPURADO!M112+[1]DEPURADO!N112</f>
        <v>0</v>
      </c>
      <c r="J118" s="28">
        <f>+[1]DEPURADO!R112</f>
        <v>1850800</v>
      </c>
      <c r="K118" s="29">
        <f>+[1]DEPURADO!P112+[1]DEPURADO!Q112</f>
        <v>0</v>
      </c>
      <c r="L118" s="28">
        <v>0</v>
      </c>
      <c r="M118" s="28">
        <v>0</v>
      </c>
      <c r="N118" s="28">
        <f t="shared" si="8"/>
        <v>1850800</v>
      </c>
      <c r="O118" s="28">
        <f t="shared" si="9"/>
        <v>0</v>
      </c>
      <c r="P118" s="24" t="str">
        <f>IF([1]DEPURADO!H112&gt;1,0,[1]DEPURADO!B112)</f>
        <v>FCE521</v>
      </c>
      <c r="Q118" s="30">
        <f t="shared" si="10"/>
        <v>1850800</v>
      </c>
      <c r="R118" s="31">
        <f t="shared" si="11"/>
        <v>0</v>
      </c>
      <c r="S118" s="31">
        <f>+[1]DEPURADO!J112</f>
        <v>0</v>
      </c>
      <c r="T118" s="23" t="s">
        <v>45</v>
      </c>
      <c r="U118" s="31">
        <f>+[1]DEPURADO!I112</f>
        <v>0</v>
      </c>
      <c r="V118" s="30"/>
      <c r="W118" s="23" t="s">
        <v>45</v>
      </c>
      <c r="X118" s="31">
        <f>+[1]DEPURADO!K112+[1]DEPURADO!L112</f>
        <v>0</v>
      </c>
      <c r="Y118" s="23" t="s">
        <v>45</v>
      </c>
      <c r="Z118" s="31">
        <f t="shared" si="12"/>
        <v>0</v>
      </c>
      <c r="AA118" s="31"/>
      <c r="AB118" s="31">
        <v>0</v>
      </c>
      <c r="AC118" s="31">
        <v>0</v>
      </c>
      <c r="AD118" s="30"/>
      <c r="AE118" s="30">
        <f>+[1]DEPURADO!K112</f>
        <v>0</v>
      </c>
      <c r="AF118" s="30">
        <v>0</v>
      </c>
      <c r="AG118" s="30">
        <f t="shared" si="13"/>
        <v>0</v>
      </c>
      <c r="AH118" s="30">
        <v>0</v>
      </c>
      <c r="AI118" s="30" t="str">
        <f>+[1]DEPURADO!G112</f>
        <v>CANCELADA</v>
      </c>
      <c r="AJ118" s="32"/>
      <c r="AK118" s="33"/>
    </row>
    <row r="119" spans="1:37" s="34" customFormat="1" x14ac:dyDescent="0.25">
      <c r="A119" s="23">
        <f t="shared" si="7"/>
        <v>111</v>
      </c>
      <c r="B119" s="24" t="s">
        <v>44</v>
      </c>
      <c r="C119" s="23" t="str">
        <f>+[1]DEPURADO!A113</f>
        <v>FCE560</v>
      </c>
      <c r="D119" s="23" t="str">
        <f>+[1]DEPURADO!B113</f>
        <v>FCE560</v>
      </c>
      <c r="E119" s="25">
        <f>+[1]DEPURADO!C113</f>
        <v>44826</v>
      </c>
      <c r="F119" s="26">
        <f>+IF([1]DEPURADO!D113&gt;1,[1]DEPURADO!D113," ")</f>
        <v>44826</v>
      </c>
      <c r="G119" s="27">
        <f>[1]DEPURADO!F113</f>
        <v>1856200</v>
      </c>
      <c r="H119" s="28">
        <v>0</v>
      </c>
      <c r="I119" s="28">
        <f>+[1]DEPURADO!M113+[1]DEPURADO!N113</f>
        <v>0</v>
      </c>
      <c r="J119" s="28">
        <f>+[1]DEPURADO!R113</f>
        <v>1856200</v>
      </c>
      <c r="K119" s="29">
        <f>+[1]DEPURADO!P113+[1]DEPURADO!Q113</f>
        <v>0</v>
      </c>
      <c r="L119" s="28">
        <v>0</v>
      </c>
      <c r="M119" s="28">
        <v>0</v>
      </c>
      <c r="N119" s="28">
        <f t="shared" si="8"/>
        <v>1856200</v>
      </c>
      <c r="O119" s="28">
        <f t="shared" si="9"/>
        <v>0</v>
      </c>
      <c r="P119" s="24" t="str">
        <f>IF([1]DEPURADO!H113&gt;1,0,[1]DEPURADO!B113)</f>
        <v>FCE560</v>
      </c>
      <c r="Q119" s="30">
        <f t="shared" si="10"/>
        <v>1856200</v>
      </c>
      <c r="R119" s="31">
        <f t="shared" si="11"/>
        <v>0</v>
      </c>
      <c r="S119" s="31">
        <f>+[1]DEPURADO!J113</f>
        <v>0</v>
      </c>
      <c r="T119" s="23" t="s">
        <v>45</v>
      </c>
      <c r="U119" s="31">
        <f>+[1]DEPURADO!I113</f>
        <v>0</v>
      </c>
      <c r="V119" s="30"/>
      <c r="W119" s="23" t="s">
        <v>45</v>
      </c>
      <c r="X119" s="31">
        <f>+[1]DEPURADO!K113+[1]DEPURADO!L113</f>
        <v>0</v>
      </c>
      <c r="Y119" s="23" t="s">
        <v>45</v>
      </c>
      <c r="Z119" s="31">
        <f t="shared" si="12"/>
        <v>0</v>
      </c>
      <c r="AA119" s="31"/>
      <c r="AB119" s="31">
        <v>0</v>
      </c>
      <c r="AC119" s="31">
        <v>0</v>
      </c>
      <c r="AD119" s="30"/>
      <c r="AE119" s="30">
        <f>+[1]DEPURADO!K113</f>
        <v>0</v>
      </c>
      <c r="AF119" s="30">
        <v>0</v>
      </c>
      <c r="AG119" s="30">
        <f t="shared" si="13"/>
        <v>0</v>
      </c>
      <c r="AH119" s="30">
        <v>0</v>
      </c>
      <c r="AI119" s="30" t="str">
        <f>+[1]DEPURADO!G113</f>
        <v>CANCELADA</v>
      </c>
      <c r="AJ119" s="32"/>
      <c r="AK119" s="33"/>
    </row>
    <row r="120" spans="1:37" s="34" customFormat="1" x14ac:dyDescent="0.25">
      <c r="A120" s="23">
        <f t="shared" si="7"/>
        <v>112</v>
      </c>
      <c r="B120" s="24" t="s">
        <v>44</v>
      </c>
      <c r="C120" s="23" t="str">
        <f>+[1]DEPURADO!A114</f>
        <v>FCE601</v>
      </c>
      <c r="D120" s="23" t="str">
        <f>+[1]DEPURADO!B114</f>
        <v>FCE601</v>
      </c>
      <c r="E120" s="25">
        <f>+[1]DEPURADO!C114</f>
        <v>44833</v>
      </c>
      <c r="F120" s="26">
        <f>+IF([1]DEPURADO!D114&gt;1,[1]DEPURADO!D114," ")</f>
        <v>44833</v>
      </c>
      <c r="G120" s="27">
        <f>[1]DEPURADO!F114</f>
        <v>194100</v>
      </c>
      <c r="H120" s="28">
        <v>0</v>
      </c>
      <c r="I120" s="28">
        <f>+[1]DEPURADO!M114+[1]DEPURADO!N114</f>
        <v>0</v>
      </c>
      <c r="J120" s="28">
        <f>+[1]DEPURADO!R114</f>
        <v>0</v>
      </c>
      <c r="K120" s="29">
        <f>+[1]DEPURADO!P114+[1]DEPURADO!Q114</f>
        <v>194100</v>
      </c>
      <c r="L120" s="28">
        <v>0</v>
      </c>
      <c r="M120" s="28">
        <v>0</v>
      </c>
      <c r="N120" s="28">
        <f t="shared" si="8"/>
        <v>194100</v>
      </c>
      <c r="O120" s="28">
        <f t="shared" si="9"/>
        <v>0</v>
      </c>
      <c r="P120" s="24" t="str">
        <f>IF([1]DEPURADO!H114&gt;1,0,[1]DEPURADO!B114)</f>
        <v>FCE601</v>
      </c>
      <c r="Q120" s="30">
        <f t="shared" si="10"/>
        <v>194100</v>
      </c>
      <c r="R120" s="31">
        <f t="shared" si="11"/>
        <v>0</v>
      </c>
      <c r="S120" s="31">
        <f>+[1]DEPURADO!J114</f>
        <v>0</v>
      </c>
      <c r="T120" s="23" t="s">
        <v>45</v>
      </c>
      <c r="U120" s="31">
        <f>+[1]DEPURADO!I114</f>
        <v>0</v>
      </c>
      <c r="V120" s="30"/>
      <c r="W120" s="23" t="s">
        <v>45</v>
      </c>
      <c r="X120" s="31">
        <f>+[1]DEPURADO!K114+[1]DEPURADO!L114</f>
        <v>0</v>
      </c>
      <c r="Y120" s="23" t="s">
        <v>45</v>
      </c>
      <c r="Z120" s="31">
        <f t="shared" si="12"/>
        <v>0</v>
      </c>
      <c r="AA120" s="31"/>
      <c r="AB120" s="31">
        <v>0</v>
      </c>
      <c r="AC120" s="31">
        <v>0</v>
      </c>
      <c r="AD120" s="30"/>
      <c r="AE120" s="30">
        <f>+[1]DEPURADO!K114</f>
        <v>0</v>
      </c>
      <c r="AF120" s="30">
        <v>0</v>
      </c>
      <c r="AG120" s="30">
        <f t="shared" si="13"/>
        <v>0</v>
      </c>
      <c r="AH120" s="30">
        <v>0</v>
      </c>
      <c r="AI120" s="30" t="str">
        <f>+[1]DEPURADO!G114</f>
        <v>CANCELADA</v>
      </c>
      <c r="AJ120" s="32"/>
      <c r="AK120" s="33"/>
    </row>
    <row r="121" spans="1:37" s="34" customFormat="1" x14ac:dyDescent="0.25">
      <c r="A121" s="23">
        <f t="shared" si="7"/>
        <v>113</v>
      </c>
      <c r="B121" s="24" t="s">
        <v>44</v>
      </c>
      <c r="C121" s="23" t="str">
        <f>+[1]DEPURADO!A115</f>
        <v>FCE545</v>
      </c>
      <c r="D121" s="23" t="str">
        <f>+[1]DEPURADO!B115</f>
        <v>FCE545</v>
      </c>
      <c r="E121" s="25">
        <f>+[1]DEPURADO!C115</f>
        <v>44824</v>
      </c>
      <c r="F121" s="26">
        <f>+IF([1]DEPURADO!D115&gt;1,[1]DEPURADO!D115," ")</f>
        <v>44824</v>
      </c>
      <c r="G121" s="27">
        <f>[1]DEPURADO!F115</f>
        <v>202300</v>
      </c>
      <c r="H121" s="28">
        <v>0</v>
      </c>
      <c r="I121" s="28">
        <f>+[1]DEPURADO!M115+[1]DEPURADO!N115</f>
        <v>0</v>
      </c>
      <c r="J121" s="28">
        <f>+[1]DEPURADO!R115</f>
        <v>202300</v>
      </c>
      <c r="K121" s="29">
        <f>+[1]DEPURADO!P115+[1]DEPURADO!Q115</f>
        <v>0</v>
      </c>
      <c r="L121" s="28">
        <v>0</v>
      </c>
      <c r="M121" s="28">
        <v>0</v>
      </c>
      <c r="N121" s="28">
        <f t="shared" si="8"/>
        <v>202300</v>
      </c>
      <c r="O121" s="28">
        <f t="shared" si="9"/>
        <v>0</v>
      </c>
      <c r="P121" s="24" t="str">
        <f>IF([1]DEPURADO!H115&gt;1,0,[1]DEPURADO!B115)</f>
        <v>FCE545</v>
      </c>
      <c r="Q121" s="30">
        <f t="shared" si="10"/>
        <v>202300</v>
      </c>
      <c r="R121" s="31">
        <f t="shared" si="11"/>
        <v>0</v>
      </c>
      <c r="S121" s="31">
        <f>+[1]DEPURADO!J115</f>
        <v>0</v>
      </c>
      <c r="T121" s="23" t="s">
        <v>45</v>
      </c>
      <c r="U121" s="31">
        <f>+[1]DEPURADO!I115</f>
        <v>0</v>
      </c>
      <c r="V121" s="30"/>
      <c r="W121" s="23" t="s">
        <v>45</v>
      </c>
      <c r="X121" s="31">
        <f>+[1]DEPURADO!K115+[1]DEPURADO!L115</f>
        <v>0</v>
      </c>
      <c r="Y121" s="23" t="s">
        <v>45</v>
      </c>
      <c r="Z121" s="31">
        <f t="shared" si="12"/>
        <v>0</v>
      </c>
      <c r="AA121" s="31"/>
      <c r="AB121" s="31">
        <v>0</v>
      </c>
      <c r="AC121" s="31">
        <v>0</v>
      </c>
      <c r="AD121" s="30"/>
      <c r="AE121" s="30">
        <f>+[1]DEPURADO!K115</f>
        <v>0</v>
      </c>
      <c r="AF121" s="30">
        <v>0</v>
      </c>
      <c r="AG121" s="30">
        <f t="shared" si="13"/>
        <v>0</v>
      </c>
      <c r="AH121" s="30">
        <v>0</v>
      </c>
      <c r="AI121" s="30" t="str">
        <f>+[1]DEPURADO!G115</f>
        <v>CANCELADA</v>
      </c>
      <c r="AJ121" s="32"/>
      <c r="AK121" s="33"/>
    </row>
    <row r="122" spans="1:37" s="34" customFormat="1" x14ac:dyDescent="0.25">
      <c r="A122" s="23">
        <f t="shared" si="7"/>
        <v>114</v>
      </c>
      <c r="B122" s="24" t="s">
        <v>44</v>
      </c>
      <c r="C122" s="23" t="str">
        <f>+[1]DEPURADO!A116</f>
        <v>FCE547</v>
      </c>
      <c r="D122" s="23" t="str">
        <f>+[1]DEPURADO!B116</f>
        <v>FCE547</v>
      </c>
      <c r="E122" s="25">
        <f>+[1]DEPURADO!C116</f>
        <v>44824</v>
      </c>
      <c r="F122" s="26">
        <f>+IF([1]DEPURADO!D116&gt;1,[1]DEPURADO!D116," ")</f>
        <v>44824</v>
      </c>
      <c r="G122" s="27">
        <f>[1]DEPURADO!F116</f>
        <v>204800</v>
      </c>
      <c r="H122" s="28">
        <v>0</v>
      </c>
      <c r="I122" s="28">
        <f>+[1]DEPURADO!M116+[1]DEPURADO!N116</f>
        <v>0</v>
      </c>
      <c r="J122" s="28">
        <f>+[1]DEPURADO!R116</f>
        <v>204800</v>
      </c>
      <c r="K122" s="29">
        <f>+[1]DEPURADO!P116+[1]DEPURADO!Q116</f>
        <v>0</v>
      </c>
      <c r="L122" s="28">
        <v>0</v>
      </c>
      <c r="M122" s="28">
        <v>0</v>
      </c>
      <c r="N122" s="28">
        <f t="shared" si="8"/>
        <v>204800</v>
      </c>
      <c r="O122" s="28">
        <f t="shared" si="9"/>
        <v>0</v>
      </c>
      <c r="P122" s="24" t="str">
        <f>IF([1]DEPURADO!H116&gt;1,0,[1]DEPURADO!B116)</f>
        <v>FCE547</v>
      </c>
      <c r="Q122" s="30">
        <f t="shared" si="10"/>
        <v>204800</v>
      </c>
      <c r="R122" s="31">
        <f t="shared" si="11"/>
        <v>0</v>
      </c>
      <c r="S122" s="31">
        <f>+[1]DEPURADO!J116</f>
        <v>0</v>
      </c>
      <c r="T122" s="23" t="s">
        <v>45</v>
      </c>
      <c r="U122" s="31">
        <f>+[1]DEPURADO!I116</f>
        <v>0</v>
      </c>
      <c r="V122" s="30"/>
      <c r="W122" s="23" t="s">
        <v>45</v>
      </c>
      <c r="X122" s="31">
        <f>+[1]DEPURADO!K116+[1]DEPURADO!L116</f>
        <v>0</v>
      </c>
      <c r="Y122" s="23" t="s">
        <v>45</v>
      </c>
      <c r="Z122" s="31">
        <f t="shared" si="12"/>
        <v>0</v>
      </c>
      <c r="AA122" s="31"/>
      <c r="AB122" s="31">
        <v>0</v>
      </c>
      <c r="AC122" s="31">
        <v>0</v>
      </c>
      <c r="AD122" s="30"/>
      <c r="AE122" s="30">
        <f>+[1]DEPURADO!K116</f>
        <v>0</v>
      </c>
      <c r="AF122" s="30">
        <v>0</v>
      </c>
      <c r="AG122" s="30">
        <f t="shared" si="13"/>
        <v>0</v>
      </c>
      <c r="AH122" s="30">
        <v>0</v>
      </c>
      <c r="AI122" s="30" t="str">
        <f>+[1]DEPURADO!G116</f>
        <v>CANCELADA</v>
      </c>
      <c r="AJ122" s="32"/>
      <c r="AK122" s="33"/>
    </row>
    <row r="123" spans="1:37" s="34" customFormat="1" x14ac:dyDescent="0.25">
      <c r="A123" s="23">
        <f t="shared" si="7"/>
        <v>115</v>
      </c>
      <c r="B123" s="24" t="s">
        <v>44</v>
      </c>
      <c r="C123" s="23" t="str">
        <f>+[1]DEPURADO!A117</f>
        <v>FCE605</v>
      </c>
      <c r="D123" s="23" t="str">
        <f>+[1]DEPURADO!B117</f>
        <v>FCE605</v>
      </c>
      <c r="E123" s="25">
        <f>+[1]DEPURADO!C117</f>
        <v>44833</v>
      </c>
      <c r="F123" s="26">
        <f>+IF([1]DEPURADO!D117&gt;1,[1]DEPURADO!D117," ")</f>
        <v>44833</v>
      </c>
      <c r="G123" s="27">
        <f>[1]DEPURADO!F117</f>
        <v>209000</v>
      </c>
      <c r="H123" s="28">
        <v>0</v>
      </c>
      <c r="I123" s="28">
        <f>+[1]DEPURADO!M117+[1]DEPURADO!N117</f>
        <v>0</v>
      </c>
      <c r="J123" s="28">
        <f>+[1]DEPURADO!R117</f>
        <v>0</v>
      </c>
      <c r="K123" s="29">
        <f>+[1]DEPURADO!P117+[1]DEPURADO!Q117</f>
        <v>209000</v>
      </c>
      <c r="L123" s="28">
        <v>0</v>
      </c>
      <c r="M123" s="28">
        <v>0</v>
      </c>
      <c r="N123" s="28">
        <f t="shared" si="8"/>
        <v>209000</v>
      </c>
      <c r="O123" s="28">
        <f t="shared" si="9"/>
        <v>0</v>
      </c>
      <c r="P123" s="24" t="str">
        <f>IF([1]DEPURADO!H117&gt;1,0,[1]DEPURADO!B117)</f>
        <v>FCE605</v>
      </c>
      <c r="Q123" s="30">
        <f t="shared" si="10"/>
        <v>209000</v>
      </c>
      <c r="R123" s="31">
        <f t="shared" si="11"/>
        <v>0</v>
      </c>
      <c r="S123" s="31">
        <f>+[1]DEPURADO!J117</f>
        <v>0</v>
      </c>
      <c r="T123" s="23" t="s">
        <v>45</v>
      </c>
      <c r="U123" s="31">
        <f>+[1]DEPURADO!I117</f>
        <v>0</v>
      </c>
      <c r="V123" s="30"/>
      <c r="W123" s="23" t="s">
        <v>45</v>
      </c>
      <c r="X123" s="31">
        <f>+[1]DEPURADO!K117+[1]DEPURADO!L117</f>
        <v>0</v>
      </c>
      <c r="Y123" s="23" t="s">
        <v>45</v>
      </c>
      <c r="Z123" s="31">
        <f t="shared" si="12"/>
        <v>0</v>
      </c>
      <c r="AA123" s="31"/>
      <c r="AB123" s="31">
        <v>0</v>
      </c>
      <c r="AC123" s="31">
        <v>0</v>
      </c>
      <c r="AD123" s="30"/>
      <c r="AE123" s="30">
        <f>+[1]DEPURADO!K117</f>
        <v>0</v>
      </c>
      <c r="AF123" s="30">
        <v>0</v>
      </c>
      <c r="AG123" s="30">
        <f t="shared" si="13"/>
        <v>0</v>
      </c>
      <c r="AH123" s="30">
        <v>0</v>
      </c>
      <c r="AI123" s="30" t="str">
        <f>+[1]DEPURADO!G117</f>
        <v>CANCELADA</v>
      </c>
      <c r="AJ123" s="32"/>
      <c r="AK123" s="33"/>
    </row>
    <row r="124" spans="1:37" s="34" customFormat="1" x14ac:dyDescent="0.25">
      <c r="A124" s="23">
        <f t="shared" si="7"/>
        <v>116</v>
      </c>
      <c r="B124" s="24" t="s">
        <v>44</v>
      </c>
      <c r="C124" s="23" t="str">
        <f>+[1]DEPURADO!A118</f>
        <v>FCE577</v>
      </c>
      <c r="D124" s="23" t="str">
        <f>+[1]DEPURADO!B118</f>
        <v>FCE577</v>
      </c>
      <c r="E124" s="25">
        <f>+[1]DEPURADO!C118</f>
        <v>44830</v>
      </c>
      <c r="F124" s="26">
        <f>+IF([1]DEPURADO!D118&gt;1,[1]DEPURADO!D118," ")</f>
        <v>44830</v>
      </c>
      <c r="G124" s="27">
        <f>[1]DEPURADO!F118</f>
        <v>212800</v>
      </c>
      <c r="H124" s="28">
        <v>0</v>
      </c>
      <c r="I124" s="28">
        <f>+[1]DEPURADO!M118+[1]DEPURADO!N118</f>
        <v>0</v>
      </c>
      <c r="J124" s="28">
        <f>+[1]DEPURADO!R118</f>
        <v>212800</v>
      </c>
      <c r="K124" s="29">
        <f>+[1]DEPURADO!P118+[1]DEPURADO!Q118</f>
        <v>0</v>
      </c>
      <c r="L124" s="28">
        <v>0</v>
      </c>
      <c r="M124" s="28">
        <v>0</v>
      </c>
      <c r="N124" s="28">
        <f t="shared" si="8"/>
        <v>212800</v>
      </c>
      <c r="O124" s="28">
        <f t="shared" si="9"/>
        <v>0</v>
      </c>
      <c r="P124" s="24" t="str">
        <f>IF([1]DEPURADO!H118&gt;1,0,[1]DEPURADO!B118)</f>
        <v>FCE577</v>
      </c>
      <c r="Q124" s="30">
        <f t="shared" si="10"/>
        <v>212800</v>
      </c>
      <c r="R124" s="31">
        <f t="shared" si="11"/>
        <v>0</v>
      </c>
      <c r="S124" s="31">
        <f>+[1]DEPURADO!J118</f>
        <v>0</v>
      </c>
      <c r="T124" s="23" t="s">
        <v>45</v>
      </c>
      <c r="U124" s="31">
        <f>+[1]DEPURADO!I118</f>
        <v>0</v>
      </c>
      <c r="V124" s="30"/>
      <c r="W124" s="23" t="s">
        <v>45</v>
      </c>
      <c r="X124" s="31">
        <f>+[1]DEPURADO!K118+[1]DEPURADO!L118</f>
        <v>0</v>
      </c>
      <c r="Y124" s="23" t="s">
        <v>45</v>
      </c>
      <c r="Z124" s="31">
        <f t="shared" si="12"/>
        <v>0</v>
      </c>
      <c r="AA124" s="31"/>
      <c r="AB124" s="31">
        <v>0</v>
      </c>
      <c r="AC124" s="31">
        <v>0</v>
      </c>
      <c r="AD124" s="30"/>
      <c r="AE124" s="30">
        <f>+[1]DEPURADO!K118</f>
        <v>0</v>
      </c>
      <c r="AF124" s="30">
        <v>0</v>
      </c>
      <c r="AG124" s="30">
        <f t="shared" si="13"/>
        <v>0</v>
      </c>
      <c r="AH124" s="30">
        <v>0</v>
      </c>
      <c r="AI124" s="30" t="str">
        <f>+[1]DEPURADO!G118</f>
        <v>CANCELADA</v>
      </c>
      <c r="AJ124" s="32"/>
      <c r="AK124" s="33"/>
    </row>
    <row r="125" spans="1:37" s="34" customFormat="1" x14ac:dyDescent="0.25">
      <c r="A125" s="23">
        <f t="shared" si="7"/>
        <v>117</v>
      </c>
      <c r="B125" s="24" t="s">
        <v>44</v>
      </c>
      <c r="C125" s="23" t="str">
        <f>+[1]DEPURADO!A119</f>
        <v>FCE510</v>
      </c>
      <c r="D125" s="23" t="str">
        <f>+[1]DEPURADO!B119</f>
        <v>FCE510</v>
      </c>
      <c r="E125" s="25">
        <f>+[1]DEPURADO!C119</f>
        <v>44813</v>
      </c>
      <c r="F125" s="26">
        <f>+IF([1]DEPURADO!D119&gt;1,[1]DEPURADO!D119," ")</f>
        <v>44813</v>
      </c>
      <c r="G125" s="27">
        <f>[1]DEPURADO!F119</f>
        <v>224100</v>
      </c>
      <c r="H125" s="28">
        <v>0</v>
      </c>
      <c r="I125" s="28">
        <f>+[1]DEPURADO!M119+[1]DEPURADO!N119</f>
        <v>0</v>
      </c>
      <c r="J125" s="28">
        <f>+[1]DEPURADO!R119</f>
        <v>224100</v>
      </c>
      <c r="K125" s="29">
        <f>+[1]DEPURADO!P119+[1]DEPURADO!Q119</f>
        <v>0</v>
      </c>
      <c r="L125" s="28">
        <v>0</v>
      </c>
      <c r="M125" s="28">
        <v>0</v>
      </c>
      <c r="N125" s="28">
        <f t="shared" si="8"/>
        <v>224100</v>
      </c>
      <c r="O125" s="28">
        <f t="shared" si="9"/>
        <v>0</v>
      </c>
      <c r="P125" s="24" t="str">
        <f>IF([1]DEPURADO!H119&gt;1,0,[1]DEPURADO!B119)</f>
        <v>FCE510</v>
      </c>
      <c r="Q125" s="30">
        <f t="shared" si="10"/>
        <v>224100</v>
      </c>
      <c r="R125" s="31">
        <f t="shared" si="11"/>
        <v>0</v>
      </c>
      <c r="S125" s="31">
        <f>+[1]DEPURADO!J119</f>
        <v>0</v>
      </c>
      <c r="T125" s="23" t="s">
        <v>45</v>
      </c>
      <c r="U125" s="31">
        <f>+[1]DEPURADO!I119</f>
        <v>0</v>
      </c>
      <c r="V125" s="30"/>
      <c r="W125" s="23" t="s">
        <v>45</v>
      </c>
      <c r="X125" s="31">
        <f>+[1]DEPURADO!K119+[1]DEPURADO!L119</f>
        <v>0</v>
      </c>
      <c r="Y125" s="23" t="s">
        <v>45</v>
      </c>
      <c r="Z125" s="31">
        <f t="shared" si="12"/>
        <v>0</v>
      </c>
      <c r="AA125" s="31"/>
      <c r="AB125" s="31">
        <v>0</v>
      </c>
      <c r="AC125" s="31">
        <v>0</v>
      </c>
      <c r="AD125" s="30"/>
      <c r="AE125" s="30">
        <f>+[1]DEPURADO!K119</f>
        <v>0</v>
      </c>
      <c r="AF125" s="30">
        <v>0</v>
      </c>
      <c r="AG125" s="30">
        <f t="shared" si="13"/>
        <v>0</v>
      </c>
      <c r="AH125" s="30">
        <v>0</v>
      </c>
      <c r="AI125" s="30" t="str">
        <f>+[1]DEPURADO!G119</f>
        <v>CANCELADA</v>
      </c>
      <c r="AJ125" s="32"/>
      <c r="AK125" s="33"/>
    </row>
    <row r="126" spans="1:37" s="34" customFormat="1" x14ac:dyDescent="0.25">
      <c r="A126" s="23">
        <f t="shared" si="7"/>
        <v>118</v>
      </c>
      <c r="B126" s="24" t="s">
        <v>44</v>
      </c>
      <c r="C126" s="23" t="str">
        <f>+[1]DEPURADO!A120</f>
        <v>FCE610</v>
      </c>
      <c r="D126" s="23" t="str">
        <f>+[1]DEPURADO!B120</f>
        <v>FCE610</v>
      </c>
      <c r="E126" s="25">
        <f>+[1]DEPURADO!C120</f>
        <v>44834</v>
      </c>
      <c r="F126" s="26">
        <f>+IF([1]DEPURADO!D120&gt;1,[1]DEPURADO!D120," ")</f>
        <v>44834</v>
      </c>
      <c r="G126" s="27">
        <f>[1]DEPURADO!F120</f>
        <v>229756</v>
      </c>
      <c r="H126" s="28">
        <v>0</v>
      </c>
      <c r="I126" s="28">
        <f>+[1]DEPURADO!M120+[1]DEPURADO!N120</f>
        <v>0</v>
      </c>
      <c r="J126" s="28">
        <f>+[1]DEPURADO!R120</f>
        <v>0</v>
      </c>
      <c r="K126" s="29">
        <f>+[1]DEPURADO!P120+[1]DEPURADO!Q120</f>
        <v>229756</v>
      </c>
      <c r="L126" s="28">
        <v>0</v>
      </c>
      <c r="M126" s="28">
        <v>0</v>
      </c>
      <c r="N126" s="28">
        <f t="shared" si="8"/>
        <v>229756</v>
      </c>
      <c r="O126" s="28">
        <f t="shared" si="9"/>
        <v>0</v>
      </c>
      <c r="P126" s="24" t="str">
        <f>IF([1]DEPURADO!H120&gt;1,0,[1]DEPURADO!B120)</f>
        <v>FCE610</v>
      </c>
      <c r="Q126" s="30">
        <f t="shared" si="10"/>
        <v>229756</v>
      </c>
      <c r="R126" s="31">
        <f t="shared" si="11"/>
        <v>0</v>
      </c>
      <c r="S126" s="31">
        <f>+[1]DEPURADO!J120</f>
        <v>0</v>
      </c>
      <c r="T126" s="23" t="s">
        <v>45</v>
      </c>
      <c r="U126" s="31">
        <f>+[1]DEPURADO!I120</f>
        <v>0</v>
      </c>
      <c r="V126" s="30"/>
      <c r="W126" s="23" t="s">
        <v>45</v>
      </c>
      <c r="X126" s="31">
        <f>+[1]DEPURADO!K120+[1]DEPURADO!L120</f>
        <v>0</v>
      </c>
      <c r="Y126" s="23" t="s">
        <v>45</v>
      </c>
      <c r="Z126" s="31">
        <f t="shared" si="12"/>
        <v>0</v>
      </c>
      <c r="AA126" s="31"/>
      <c r="AB126" s="31">
        <v>0</v>
      </c>
      <c r="AC126" s="31">
        <v>0</v>
      </c>
      <c r="AD126" s="30"/>
      <c r="AE126" s="30">
        <f>+[1]DEPURADO!K120</f>
        <v>0</v>
      </c>
      <c r="AF126" s="30">
        <v>0</v>
      </c>
      <c r="AG126" s="30">
        <f t="shared" si="13"/>
        <v>0</v>
      </c>
      <c r="AH126" s="30">
        <v>0</v>
      </c>
      <c r="AI126" s="30" t="str">
        <f>+[1]DEPURADO!G120</f>
        <v>CANCELADA</v>
      </c>
      <c r="AJ126" s="32"/>
      <c r="AK126" s="33"/>
    </row>
    <row r="127" spans="1:37" s="34" customFormat="1" x14ac:dyDescent="0.25">
      <c r="A127" s="23">
        <f t="shared" si="7"/>
        <v>119</v>
      </c>
      <c r="B127" s="24" t="s">
        <v>44</v>
      </c>
      <c r="C127" s="23" t="str">
        <f>+[1]DEPURADO!A121</f>
        <v>FCE559</v>
      </c>
      <c r="D127" s="23" t="str">
        <f>+[1]DEPURADO!B121</f>
        <v>FCE559</v>
      </c>
      <c r="E127" s="25">
        <f>+[1]DEPURADO!C121</f>
        <v>44826</v>
      </c>
      <c r="F127" s="26">
        <f>+IF([1]DEPURADO!D121&gt;1,[1]DEPURADO!D121," ")</f>
        <v>44826</v>
      </c>
      <c r="G127" s="27">
        <f>[1]DEPURADO!F121</f>
        <v>253900</v>
      </c>
      <c r="H127" s="28">
        <v>0</v>
      </c>
      <c r="I127" s="28">
        <f>+[1]DEPURADO!M121+[1]DEPURADO!N121</f>
        <v>0</v>
      </c>
      <c r="J127" s="28">
        <f>+[1]DEPURADO!R121</f>
        <v>253900</v>
      </c>
      <c r="K127" s="29">
        <f>+[1]DEPURADO!P121+[1]DEPURADO!Q121</f>
        <v>0</v>
      </c>
      <c r="L127" s="28">
        <v>0</v>
      </c>
      <c r="M127" s="28">
        <v>0</v>
      </c>
      <c r="N127" s="28">
        <f t="shared" si="8"/>
        <v>253900</v>
      </c>
      <c r="O127" s="28">
        <f t="shared" si="9"/>
        <v>0</v>
      </c>
      <c r="P127" s="24" t="str">
        <f>IF([1]DEPURADO!H121&gt;1,0,[1]DEPURADO!B121)</f>
        <v>FCE559</v>
      </c>
      <c r="Q127" s="30">
        <f t="shared" si="10"/>
        <v>253900</v>
      </c>
      <c r="R127" s="31">
        <f t="shared" si="11"/>
        <v>0</v>
      </c>
      <c r="S127" s="31">
        <f>+[1]DEPURADO!J121</f>
        <v>0</v>
      </c>
      <c r="T127" s="23" t="s">
        <v>45</v>
      </c>
      <c r="U127" s="31">
        <f>+[1]DEPURADO!I121</f>
        <v>0</v>
      </c>
      <c r="V127" s="30"/>
      <c r="W127" s="23" t="s">
        <v>45</v>
      </c>
      <c r="X127" s="31">
        <f>+[1]DEPURADO!K121+[1]DEPURADO!L121</f>
        <v>0</v>
      </c>
      <c r="Y127" s="23" t="s">
        <v>45</v>
      </c>
      <c r="Z127" s="31">
        <f t="shared" si="12"/>
        <v>0</v>
      </c>
      <c r="AA127" s="31"/>
      <c r="AB127" s="31">
        <v>0</v>
      </c>
      <c r="AC127" s="31">
        <v>0</v>
      </c>
      <c r="AD127" s="30"/>
      <c r="AE127" s="30">
        <f>+[1]DEPURADO!K121</f>
        <v>0</v>
      </c>
      <c r="AF127" s="30">
        <v>0</v>
      </c>
      <c r="AG127" s="30">
        <f t="shared" si="13"/>
        <v>0</v>
      </c>
      <c r="AH127" s="30">
        <v>0</v>
      </c>
      <c r="AI127" s="30" t="str">
        <f>+[1]DEPURADO!G121</f>
        <v>CANCELADA</v>
      </c>
      <c r="AJ127" s="32"/>
      <c r="AK127" s="33"/>
    </row>
    <row r="128" spans="1:37" s="34" customFormat="1" x14ac:dyDescent="0.25">
      <c r="A128" s="23">
        <f t="shared" si="7"/>
        <v>120</v>
      </c>
      <c r="B128" s="24" t="s">
        <v>44</v>
      </c>
      <c r="C128" s="23" t="str">
        <f>+[1]DEPURADO!A122</f>
        <v>FCE498</v>
      </c>
      <c r="D128" s="23" t="str">
        <f>+[1]DEPURADO!B122</f>
        <v>FCE498</v>
      </c>
      <c r="E128" s="25">
        <f>+[1]DEPURADO!C122</f>
        <v>44810</v>
      </c>
      <c r="F128" s="26">
        <f>+IF([1]DEPURADO!D122&gt;1,[1]DEPURADO!D122," ")</f>
        <v>44810</v>
      </c>
      <c r="G128" s="27">
        <f>[1]DEPURADO!F122</f>
        <v>259000</v>
      </c>
      <c r="H128" s="28">
        <v>0</v>
      </c>
      <c r="I128" s="28">
        <f>+[1]DEPURADO!M122+[1]DEPURADO!N122</f>
        <v>0</v>
      </c>
      <c r="J128" s="28">
        <f>+[1]DEPURADO!R122</f>
        <v>0</v>
      </c>
      <c r="K128" s="29">
        <f>+[1]DEPURADO!P122+[1]DEPURADO!Q122</f>
        <v>259000</v>
      </c>
      <c r="L128" s="28">
        <v>0</v>
      </c>
      <c r="M128" s="28">
        <v>0</v>
      </c>
      <c r="N128" s="28">
        <f t="shared" si="8"/>
        <v>259000</v>
      </c>
      <c r="O128" s="28">
        <f t="shared" si="9"/>
        <v>0</v>
      </c>
      <c r="P128" s="24" t="str">
        <f>IF([1]DEPURADO!H122&gt;1,0,[1]DEPURADO!B122)</f>
        <v>FCE498</v>
      </c>
      <c r="Q128" s="30">
        <f t="shared" si="10"/>
        <v>259000</v>
      </c>
      <c r="R128" s="31">
        <f t="shared" si="11"/>
        <v>0</v>
      </c>
      <c r="S128" s="31">
        <f>+[1]DEPURADO!J122</f>
        <v>0</v>
      </c>
      <c r="T128" s="23" t="s">
        <v>45</v>
      </c>
      <c r="U128" s="31">
        <f>+[1]DEPURADO!I122</f>
        <v>0</v>
      </c>
      <c r="V128" s="30"/>
      <c r="W128" s="23" t="s">
        <v>45</v>
      </c>
      <c r="X128" s="31">
        <f>+[1]DEPURADO!K122+[1]DEPURADO!L122</f>
        <v>0</v>
      </c>
      <c r="Y128" s="23" t="s">
        <v>45</v>
      </c>
      <c r="Z128" s="31">
        <f t="shared" si="12"/>
        <v>0</v>
      </c>
      <c r="AA128" s="31"/>
      <c r="AB128" s="31">
        <v>0</v>
      </c>
      <c r="AC128" s="31">
        <v>0</v>
      </c>
      <c r="AD128" s="30"/>
      <c r="AE128" s="30">
        <f>+[1]DEPURADO!K122</f>
        <v>0</v>
      </c>
      <c r="AF128" s="30">
        <v>0</v>
      </c>
      <c r="AG128" s="30">
        <f t="shared" si="13"/>
        <v>0</v>
      </c>
      <c r="AH128" s="30">
        <v>0</v>
      </c>
      <c r="AI128" s="30" t="str">
        <f>+[1]DEPURADO!G122</f>
        <v>CANCELADA</v>
      </c>
      <c r="AJ128" s="32"/>
      <c r="AK128" s="33"/>
    </row>
    <row r="129" spans="1:37" s="34" customFormat="1" x14ac:dyDescent="0.25">
      <c r="A129" s="23">
        <f t="shared" si="7"/>
        <v>121</v>
      </c>
      <c r="B129" s="24" t="s">
        <v>44</v>
      </c>
      <c r="C129" s="23" t="str">
        <f>+[1]DEPURADO!A123</f>
        <v>FCE523</v>
      </c>
      <c r="D129" s="23" t="str">
        <f>+[1]DEPURADO!B123</f>
        <v>FCE523</v>
      </c>
      <c r="E129" s="25">
        <f>+[1]DEPURADO!C123</f>
        <v>44823</v>
      </c>
      <c r="F129" s="26">
        <f>+IF([1]DEPURADO!D123&gt;1,[1]DEPURADO!D123," ")</f>
        <v>44823</v>
      </c>
      <c r="G129" s="27">
        <f>[1]DEPURADO!F123</f>
        <v>264900</v>
      </c>
      <c r="H129" s="28">
        <v>0</v>
      </c>
      <c r="I129" s="28">
        <f>+[1]DEPURADO!M123+[1]DEPURADO!N123</f>
        <v>0</v>
      </c>
      <c r="J129" s="28">
        <f>+[1]DEPURADO!R123</f>
        <v>264900</v>
      </c>
      <c r="K129" s="29">
        <f>+[1]DEPURADO!P123+[1]DEPURADO!Q123</f>
        <v>0</v>
      </c>
      <c r="L129" s="28">
        <v>0</v>
      </c>
      <c r="M129" s="28">
        <v>0</v>
      </c>
      <c r="N129" s="28">
        <f t="shared" si="8"/>
        <v>264900</v>
      </c>
      <c r="O129" s="28">
        <f t="shared" si="9"/>
        <v>0</v>
      </c>
      <c r="P129" s="24" t="str">
        <f>IF([1]DEPURADO!H123&gt;1,0,[1]DEPURADO!B123)</f>
        <v>FCE523</v>
      </c>
      <c r="Q129" s="30">
        <f t="shared" si="10"/>
        <v>264900</v>
      </c>
      <c r="R129" s="31">
        <f t="shared" si="11"/>
        <v>0</v>
      </c>
      <c r="S129" s="31">
        <f>+[1]DEPURADO!J123</f>
        <v>0</v>
      </c>
      <c r="T129" s="23" t="s">
        <v>45</v>
      </c>
      <c r="U129" s="31">
        <f>+[1]DEPURADO!I123</f>
        <v>0</v>
      </c>
      <c r="V129" s="30"/>
      <c r="W129" s="23" t="s">
        <v>45</v>
      </c>
      <c r="X129" s="31">
        <f>+[1]DEPURADO!K123+[1]DEPURADO!L123</f>
        <v>0</v>
      </c>
      <c r="Y129" s="23" t="s">
        <v>45</v>
      </c>
      <c r="Z129" s="31">
        <f t="shared" si="12"/>
        <v>0</v>
      </c>
      <c r="AA129" s="31"/>
      <c r="AB129" s="31">
        <v>0</v>
      </c>
      <c r="AC129" s="31">
        <v>0</v>
      </c>
      <c r="AD129" s="30"/>
      <c r="AE129" s="30">
        <f>+[1]DEPURADO!K123</f>
        <v>0</v>
      </c>
      <c r="AF129" s="30">
        <v>0</v>
      </c>
      <c r="AG129" s="30">
        <f t="shared" si="13"/>
        <v>0</v>
      </c>
      <c r="AH129" s="30">
        <v>0</v>
      </c>
      <c r="AI129" s="30" t="str">
        <f>+[1]DEPURADO!G123</f>
        <v>CANCELADA</v>
      </c>
      <c r="AJ129" s="32"/>
      <c r="AK129" s="33"/>
    </row>
    <row r="130" spans="1:37" s="34" customFormat="1" x14ac:dyDescent="0.25">
      <c r="A130" s="23">
        <f t="shared" si="7"/>
        <v>122</v>
      </c>
      <c r="B130" s="24" t="s">
        <v>44</v>
      </c>
      <c r="C130" s="23" t="str">
        <f>+[1]DEPURADO!A124</f>
        <v>FCE579</v>
      </c>
      <c r="D130" s="23" t="str">
        <f>+[1]DEPURADO!B124</f>
        <v>FCE579</v>
      </c>
      <c r="E130" s="25">
        <f>+[1]DEPURADO!C124</f>
        <v>44830</v>
      </c>
      <c r="F130" s="26">
        <f>+IF([1]DEPURADO!D124&gt;1,[1]DEPURADO!D124," ")</f>
        <v>44830</v>
      </c>
      <c r="G130" s="27">
        <f>[1]DEPURADO!F124</f>
        <v>272600</v>
      </c>
      <c r="H130" s="28">
        <v>0</v>
      </c>
      <c r="I130" s="28">
        <f>+[1]DEPURADO!M124+[1]DEPURADO!N124</f>
        <v>0</v>
      </c>
      <c r="J130" s="28">
        <f>+[1]DEPURADO!R124</f>
        <v>272600</v>
      </c>
      <c r="K130" s="29">
        <f>+[1]DEPURADO!P124+[1]DEPURADO!Q124</f>
        <v>0</v>
      </c>
      <c r="L130" s="28">
        <v>0</v>
      </c>
      <c r="M130" s="28">
        <v>0</v>
      </c>
      <c r="N130" s="28">
        <f t="shared" si="8"/>
        <v>272600</v>
      </c>
      <c r="O130" s="28">
        <f t="shared" si="9"/>
        <v>0</v>
      </c>
      <c r="P130" s="24" t="str">
        <f>IF([1]DEPURADO!H124&gt;1,0,[1]DEPURADO!B124)</f>
        <v>FCE579</v>
      </c>
      <c r="Q130" s="30">
        <f t="shared" si="10"/>
        <v>272600</v>
      </c>
      <c r="R130" s="31">
        <f t="shared" si="11"/>
        <v>0</v>
      </c>
      <c r="S130" s="31">
        <f>+[1]DEPURADO!J124</f>
        <v>0</v>
      </c>
      <c r="T130" s="23" t="s">
        <v>45</v>
      </c>
      <c r="U130" s="31">
        <f>+[1]DEPURADO!I124</f>
        <v>0</v>
      </c>
      <c r="V130" s="30"/>
      <c r="W130" s="23" t="s">
        <v>45</v>
      </c>
      <c r="X130" s="31">
        <f>+[1]DEPURADO!K124+[1]DEPURADO!L124</f>
        <v>0</v>
      </c>
      <c r="Y130" s="23" t="s">
        <v>45</v>
      </c>
      <c r="Z130" s="31">
        <f t="shared" si="12"/>
        <v>0</v>
      </c>
      <c r="AA130" s="31"/>
      <c r="AB130" s="31">
        <v>0</v>
      </c>
      <c r="AC130" s="31">
        <v>0</v>
      </c>
      <c r="AD130" s="30"/>
      <c r="AE130" s="30">
        <f>+[1]DEPURADO!K124</f>
        <v>0</v>
      </c>
      <c r="AF130" s="30">
        <v>0</v>
      </c>
      <c r="AG130" s="30">
        <f t="shared" si="13"/>
        <v>0</v>
      </c>
      <c r="AH130" s="30">
        <v>0</v>
      </c>
      <c r="AI130" s="30" t="str">
        <f>+[1]DEPURADO!G124</f>
        <v>CANCELADA</v>
      </c>
      <c r="AJ130" s="32"/>
      <c r="AK130" s="33"/>
    </row>
    <row r="131" spans="1:37" s="34" customFormat="1" x14ac:dyDescent="0.25">
      <c r="A131" s="23">
        <f t="shared" si="7"/>
        <v>123</v>
      </c>
      <c r="B131" s="24" t="s">
        <v>44</v>
      </c>
      <c r="C131" s="23" t="str">
        <f>+[1]DEPURADO!A125</f>
        <v>FCE494</v>
      </c>
      <c r="D131" s="23" t="str">
        <f>+[1]DEPURADO!B125</f>
        <v>FCE494</v>
      </c>
      <c r="E131" s="25">
        <f>+[1]DEPURADO!C125</f>
        <v>44809</v>
      </c>
      <c r="F131" s="26">
        <f>+IF([1]DEPURADO!D125&gt;1,[1]DEPURADO!D125," ")</f>
        <v>44809</v>
      </c>
      <c r="G131" s="27">
        <f>[1]DEPURADO!F125</f>
        <v>405600</v>
      </c>
      <c r="H131" s="28">
        <v>0</v>
      </c>
      <c r="I131" s="28">
        <f>+[1]DEPURADO!M125+[1]DEPURADO!N125</f>
        <v>0</v>
      </c>
      <c r="J131" s="28">
        <f>+[1]DEPURADO!R125</f>
        <v>405600</v>
      </c>
      <c r="K131" s="29">
        <f>+[1]DEPURADO!P125+[1]DEPURADO!Q125</f>
        <v>0</v>
      </c>
      <c r="L131" s="28">
        <v>0</v>
      </c>
      <c r="M131" s="28">
        <v>0</v>
      </c>
      <c r="N131" s="28">
        <f t="shared" si="8"/>
        <v>405600</v>
      </c>
      <c r="O131" s="28">
        <f t="shared" si="9"/>
        <v>0</v>
      </c>
      <c r="P131" s="24" t="str">
        <f>IF([1]DEPURADO!H125&gt;1,0,[1]DEPURADO!B125)</f>
        <v>FCE494</v>
      </c>
      <c r="Q131" s="30">
        <f t="shared" si="10"/>
        <v>405600</v>
      </c>
      <c r="R131" s="31">
        <f t="shared" si="11"/>
        <v>0</v>
      </c>
      <c r="S131" s="31">
        <f>+[1]DEPURADO!J125</f>
        <v>0</v>
      </c>
      <c r="T131" s="23" t="s">
        <v>45</v>
      </c>
      <c r="U131" s="31">
        <f>+[1]DEPURADO!I125</f>
        <v>0</v>
      </c>
      <c r="V131" s="30"/>
      <c r="W131" s="23" t="s">
        <v>45</v>
      </c>
      <c r="X131" s="31">
        <f>+[1]DEPURADO!K125+[1]DEPURADO!L125</f>
        <v>0</v>
      </c>
      <c r="Y131" s="23" t="s">
        <v>45</v>
      </c>
      <c r="Z131" s="31">
        <f t="shared" si="12"/>
        <v>0</v>
      </c>
      <c r="AA131" s="31"/>
      <c r="AB131" s="31">
        <v>0</v>
      </c>
      <c r="AC131" s="31">
        <v>0</v>
      </c>
      <c r="AD131" s="30"/>
      <c r="AE131" s="30">
        <f>+[1]DEPURADO!K125</f>
        <v>0</v>
      </c>
      <c r="AF131" s="30">
        <v>0</v>
      </c>
      <c r="AG131" s="30">
        <f t="shared" si="13"/>
        <v>0</v>
      </c>
      <c r="AH131" s="30">
        <v>0</v>
      </c>
      <c r="AI131" s="30" t="str">
        <f>+[1]DEPURADO!G125</f>
        <v>CANCELADA</v>
      </c>
      <c r="AJ131" s="32"/>
      <c r="AK131" s="33"/>
    </row>
    <row r="132" spans="1:37" s="34" customFormat="1" x14ac:dyDescent="0.25">
      <c r="A132" s="23">
        <f t="shared" si="7"/>
        <v>124</v>
      </c>
      <c r="B132" s="24" t="s">
        <v>44</v>
      </c>
      <c r="C132" s="23" t="str">
        <f>+[1]DEPURADO!A126</f>
        <v>FCE737</v>
      </c>
      <c r="D132" s="23" t="str">
        <f>+[1]DEPURADO!B126</f>
        <v>FCE737</v>
      </c>
      <c r="E132" s="25">
        <f>+[1]DEPURADO!C126</f>
        <v>44862</v>
      </c>
      <c r="F132" s="26">
        <f>+IF([1]DEPURADO!D126&gt;1,[1]DEPURADO!D126," ")</f>
        <v>44862</v>
      </c>
      <c r="G132" s="27">
        <f>[1]DEPURADO!F126</f>
        <v>1177500</v>
      </c>
      <c r="H132" s="28">
        <v>0</v>
      </c>
      <c r="I132" s="28">
        <f>+[1]DEPURADO!M126+[1]DEPURADO!N126</f>
        <v>0</v>
      </c>
      <c r="J132" s="28">
        <f>+[1]DEPURADO!R126</f>
        <v>1177500</v>
      </c>
      <c r="K132" s="29">
        <f>+[1]DEPURADO!P126+[1]DEPURADO!Q126</f>
        <v>0</v>
      </c>
      <c r="L132" s="28">
        <v>0</v>
      </c>
      <c r="M132" s="28">
        <v>0</v>
      </c>
      <c r="N132" s="28">
        <f t="shared" si="8"/>
        <v>1177500</v>
      </c>
      <c r="O132" s="28">
        <f t="shared" si="9"/>
        <v>0</v>
      </c>
      <c r="P132" s="24" t="str">
        <f>IF([1]DEPURADO!H126&gt;1,0,[1]DEPURADO!B126)</f>
        <v>FCE737</v>
      </c>
      <c r="Q132" s="30">
        <f t="shared" si="10"/>
        <v>1177500</v>
      </c>
      <c r="R132" s="31">
        <f t="shared" si="11"/>
        <v>0</v>
      </c>
      <c r="S132" s="31">
        <f>+[1]DEPURADO!J126</f>
        <v>0</v>
      </c>
      <c r="T132" s="23" t="s">
        <v>45</v>
      </c>
      <c r="U132" s="31">
        <f>+[1]DEPURADO!I126</f>
        <v>0</v>
      </c>
      <c r="V132" s="30"/>
      <c r="W132" s="23" t="s">
        <v>45</v>
      </c>
      <c r="X132" s="31">
        <f>+[1]DEPURADO!K126+[1]DEPURADO!L126</f>
        <v>0</v>
      </c>
      <c r="Y132" s="23" t="s">
        <v>45</v>
      </c>
      <c r="Z132" s="31">
        <f t="shared" si="12"/>
        <v>0</v>
      </c>
      <c r="AA132" s="31"/>
      <c r="AB132" s="31">
        <v>0</v>
      </c>
      <c r="AC132" s="31">
        <v>0</v>
      </c>
      <c r="AD132" s="30"/>
      <c r="AE132" s="30">
        <f>+[1]DEPURADO!K126</f>
        <v>0</v>
      </c>
      <c r="AF132" s="30">
        <v>0</v>
      </c>
      <c r="AG132" s="30">
        <f t="shared" si="13"/>
        <v>0</v>
      </c>
      <c r="AH132" s="30">
        <v>0</v>
      </c>
      <c r="AI132" s="30" t="str">
        <f>+[1]DEPURADO!G126</f>
        <v>CANCELADA</v>
      </c>
      <c r="AJ132" s="32"/>
      <c r="AK132" s="33"/>
    </row>
    <row r="133" spans="1:37" s="34" customFormat="1" x14ac:dyDescent="0.25">
      <c r="A133" s="23">
        <f t="shared" si="7"/>
        <v>125</v>
      </c>
      <c r="B133" s="24" t="s">
        <v>44</v>
      </c>
      <c r="C133" s="23" t="str">
        <f>+[1]DEPURADO!A127</f>
        <v>FCE722</v>
      </c>
      <c r="D133" s="23" t="str">
        <f>+[1]DEPURADO!B127</f>
        <v>FCE722</v>
      </c>
      <c r="E133" s="25">
        <f>+[1]DEPURADO!C127</f>
        <v>44858</v>
      </c>
      <c r="F133" s="26">
        <f>+IF([1]DEPURADO!D127&gt;1,[1]DEPURADO!D127," ")</f>
        <v>44858</v>
      </c>
      <c r="G133" s="27">
        <f>[1]DEPURADO!F127</f>
        <v>1220000</v>
      </c>
      <c r="H133" s="28">
        <v>0</v>
      </c>
      <c r="I133" s="28">
        <f>+[1]DEPURADO!M127+[1]DEPURADO!N127</f>
        <v>0</v>
      </c>
      <c r="J133" s="28">
        <f>+[1]DEPURADO!R127</f>
        <v>1220000</v>
      </c>
      <c r="K133" s="29">
        <f>+[1]DEPURADO!P127+[1]DEPURADO!Q127</f>
        <v>0</v>
      </c>
      <c r="L133" s="28">
        <v>0</v>
      </c>
      <c r="M133" s="28">
        <v>0</v>
      </c>
      <c r="N133" s="28">
        <f t="shared" si="8"/>
        <v>1220000</v>
      </c>
      <c r="O133" s="28">
        <f t="shared" si="9"/>
        <v>0</v>
      </c>
      <c r="P133" s="24" t="str">
        <f>IF([1]DEPURADO!H127&gt;1,0,[1]DEPURADO!B127)</f>
        <v>FCE722</v>
      </c>
      <c r="Q133" s="30">
        <f t="shared" si="10"/>
        <v>1220000</v>
      </c>
      <c r="R133" s="31">
        <f t="shared" si="11"/>
        <v>0</v>
      </c>
      <c r="S133" s="31">
        <f>+[1]DEPURADO!J127</f>
        <v>0</v>
      </c>
      <c r="T133" s="23" t="s">
        <v>45</v>
      </c>
      <c r="U133" s="31">
        <f>+[1]DEPURADO!I127</f>
        <v>0</v>
      </c>
      <c r="V133" s="30"/>
      <c r="W133" s="23" t="s">
        <v>45</v>
      </c>
      <c r="X133" s="31">
        <f>+[1]DEPURADO!K127+[1]DEPURADO!L127</f>
        <v>0</v>
      </c>
      <c r="Y133" s="23" t="s">
        <v>45</v>
      </c>
      <c r="Z133" s="31">
        <f t="shared" si="12"/>
        <v>0</v>
      </c>
      <c r="AA133" s="31"/>
      <c r="AB133" s="31">
        <v>0</v>
      </c>
      <c r="AC133" s="31">
        <v>0</v>
      </c>
      <c r="AD133" s="30"/>
      <c r="AE133" s="30">
        <f>+[1]DEPURADO!K127</f>
        <v>0</v>
      </c>
      <c r="AF133" s="30">
        <v>0</v>
      </c>
      <c r="AG133" s="30">
        <f t="shared" si="13"/>
        <v>0</v>
      </c>
      <c r="AH133" s="30">
        <v>0</v>
      </c>
      <c r="AI133" s="30" t="str">
        <f>+[1]DEPURADO!G127</f>
        <v>CANCELADA</v>
      </c>
      <c r="AJ133" s="32"/>
      <c r="AK133" s="33"/>
    </row>
    <row r="134" spans="1:37" s="34" customFormat="1" x14ac:dyDescent="0.25">
      <c r="A134" s="23">
        <f t="shared" si="7"/>
        <v>126</v>
      </c>
      <c r="B134" s="24" t="s">
        <v>44</v>
      </c>
      <c r="C134" s="23" t="str">
        <f>+[1]DEPURADO!A128</f>
        <v>FCE637</v>
      </c>
      <c r="D134" s="23" t="str">
        <f>+[1]DEPURADO!B128</f>
        <v>FCE637</v>
      </c>
      <c r="E134" s="25">
        <f>+[1]DEPURADO!C128</f>
        <v>44841</v>
      </c>
      <c r="F134" s="26">
        <f>+IF([1]DEPURADO!D128&gt;1,[1]DEPURADO!D128," ")</f>
        <v>44841</v>
      </c>
      <c r="G134" s="27">
        <f>[1]DEPURADO!F128</f>
        <v>1244900</v>
      </c>
      <c r="H134" s="28">
        <v>0</v>
      </c>
      <c r="I134" s="28">
        <f>+[1]DEPURADO!M128+[1]DEPURADO!N128</f>
        <v>0</v>
      </c>
      <c r="J134" s="28">
        <f>+[1]DEPURADO!R128</f>
        <v>1244900</v>
      </c>
      <c r="K134" s="29">
        <f>+[1]DEPURADO!P128+[1]DEPURADO!Q128</f>
        <v>0</v>
      </c>
      <c r="L134" s="28">
        <v>0</v>
      </c>
      <c r="M134" s="28">
        <v>0</v>
      </c>
      <c r="N134" s="28">
        <f t="shared" si="8"/>
        <v>1244900</v>
      </c>
      <c r="O134" s="28">
        <f t="shared" si="9"/>
        <v>0</v>
      </c>
      <c r="P134" s="24" t="str">
        <f>IF([1]DEPURADO!H128&gt;1,0,[1]DEPURADO!B128)</f>
        <v>FCE637</v>
      </c>
      <c r="Q134" s="30">
        <f t="shared" si="10"/>
        <v>1244900</v>
      </c>
      <c r="R134" s="31">
        <f t="shared" si="11"/>
        <v>0</v>
      </c>
      <c r="S134" s="31">
        <f>+[1]DEPURADO!J128</f>
        <v>0</v>
      </c>
      <c r="T134" s="23" t="s">
        <v>45</v>
      </c>
      <c r="U134" s="31">
        <f>+[1]DEPURADO!I128</f>
        <v>0</v>
      </c>
      <c r="V134" s="30"/>
      <c r="W134" s="23" t="s">
        <v>45</v>
      </c>
      <c r="X134" s="31">
        <f>+[1]DEPURADO!K128+[1]DEPURADO!L128</f>
        <v>0</v>
      </c>
      <c r="Y134" s="23" t="s">
        <v>45</v>
      </c>
      <c r="Z134" s="31">
        <f t="shared" si="12"/>
        <v>0</v>
      </c>
      <c r="AA134" s="31"/>
      <c r="AB134" s="31">
        <v>0</v>
      </c>
      <c r="AC134" s="31">
        <v>0</v>
      </c>
      <c r="AD134" s="30"/>
      <c r="AE134" s="30">
        <f>+[1]DEPURADO!K128</f>
        <v>0</v>
      </c>
      <c r="AF134" s="30">
        <v>0</v>
      </c>
      <c r="AG134" s="30">
        <f t="shared" si="13"/>
        <v>0</v>
      </c>
      <c r="AH134" s="30">
        <v>0</v>
      </c>
      <c r="AI134" s="30" t="str">
        <f>+[1]DEPURADO!G128</f>
        <v>CANCELADA</v>
      </c>
      <c r="AJ134" s="32"/>
      <c r="AK134" s="33"/>
    </row>
    <row r="135" spans="1:37" s="34" customFormat="1" x14ac:dyDescent="0.25">
      <c r="A135" s="23">
        <f t="shared" si="7"/>
        <v>127</v>
      </c>
      <c r="B135" s="24" t="s">
        <v>44</v>
      </c>
      <c r="C135" s="23" t="str">
        <f>+[1]DEPURADO!A129</f>
        <v>FCE693</v>
      </c>
      <c r="D135" s="23" t="str">
        <f>+[1]DEPURADO!B129</f>
        <v>FCE693</v>
      </c>
      <c r="E135" s="25">
        <f>+[1]DEPURADO!C129</f>
        <v>44852</v>
      </c>
      <c r="F135" s="26">
        <f>+IF([1]DEPURADO!D129&gt;1,[1]DEPURADO!D129," ")</f>
        <v>44852</v>
      </c>
      <c r="G135" s="27">
        <f>[1]DEPURADO!F129</f>
        <v>1352700</v>
      </c>
      <c r="H135" s="28">
        <v>0</v>
      </c>
      <c r="I135" s="28">
        <f>+[1]DEPURADO!M129+[1]DEPURADO!N129</f>
        <v>0</v>
      </c>
      <c r="J135" s="28">
        <f>+[1]DEPURADO!R129</f>
        <v>1352700</v>
      </c>
      <c r="K135" s="29">
        <f>+[1]DEPURADO!P129+[1]DEPURADO!Q129</f>
        <v>0</v>
      </c>
      <c r="L135" s="28">
        <v>0</v>
      </c>
      <c r="M135" s="28">
        <v>0</v>
      </c>
      <c r="N135" s="28">
        <f t="shared" si="8"/>
        <v>1352700</v>
      </c>
      <c r="O135" s="28">
        <f t="shared" si="9"/>
        <v>0</v>
      </c>
      <c r="P135" s="24" t="str">
        <f>IF([1]DEPURADO!H129&gt;1,0,[1]DEPURADO!B129)</f>
        <v>FCE693</v>
      </c>
      <c r="Q135" s="30">
        <f t="shared" si="10"/>
        <v>1352700</v>
      </c>
      <c r="R135" s="31">
        <f t="shared" si="11"/>
        <v>0</v>
      </c>
      <c r="S135" s="31">
        <f>+[1]DEPURADO!J129</f>
        <v>0</v>
      </c>
      <c r="T135" s="23" t="s">
        <v>45</v>
      </c>
      <c r="U135" s="31">
        <f>+[1]DEPURADO!I129</f>
        <v>0</v>
      </c>
      <c r="V135" s="30"/>
      <c r="W135" s="23" t="s">
        <v>45</v>
      </c>
      <c r="X135" s="31">
        <f>+[1]DEPURADO!K129+[1]DEPURADO!L129</f>
        <v>0</v>
      </c>
      <c r="Y135" s="23" t="s">
        <v>45</v>
      </c>
      <c r="Z135" s="31">
        <f t="shared" si="12"/>
        <v>0</v>
      </c>
      <c r="AA135" s="31"/>
      <c r="AB135" s="31">
        <v>0</v>
      </c>
      <c r="AC135" s="31">
        <v>0</v>
      </c>
      <c r="AD135" s="30"/>
      <c r="AE135" s="30">
        <f>+[1]DEPURADO!K129</f>
        <v>0</v>
      </c>
      <c r="AF135" s="30">
        <v>0</v>
      </c>
      <c r="AG135" s="30">
        <f t="shared" si="13"/>
        <v>0</v>
      </c>
      <c r="AH135" s="30">
        <v>0</v>
      </c>
      <c r="AI135" s="30" t="str">
        <f>+[1]DEPURADO!G129</f>
        <v>CANCELADA</v>
      </c>
      <c r="AJ135" s="32"/>
      <c r="AK135" s="33"/>
    </row>
    <row r="136" spans="1:37" s="34" customFormat="1" x14ac:dyDescent="0.25">
      <c r="A136" s="23">
        <f t="shared" si="7"/>
        <v>128</v>
      </c>
      <c r="B136" s="24" t="s">
        <v>44</v>
      </c>
      <c r="C136" s="23" t="str">
        <f>+[1]DEPURADO!A130</f>
        <v>FCE636</v>
      </c>
      <c r="D136" s="23" t="str">
        <f>+[1]DEPURADO!B130</f>
        <v>FCE636</v>
      </c>
      <c r="E136" s="25">
        <f>+[1]DEPURADO!C130</f>
        <v>44841</v>
      </c>
      <c r="F136" s="26">
        <f>+IF([1]DEPURADO!D130&gt;1,[1]DEPURADO!D130," ")</f>
        <v>44841</v>
      </c>
      <c r="G136" s="27">
        <f>[1]DEPURADO!F130</f>
        <v>1389700</v>
      </c>
      <c r="H136" s="28">
        <v>0</v>
      </c>
      <c r="I136" s="28">
        <f>+[1]DEPURADO!M130+[1]DEPURADO!N130</f>
        <v>0</v>
      </c>
      <c r="J136" s="28">
        <f>+[1]DEPURADO!R130</f>
        <v>1389700</v>
      </c>
      <c r="K136" s="29">
        <f>+[1]DEPURADO!P130+[1]DEPURADO!Q130</f>
        <v>0</v>
      </c>
      <c r="L136" s="28">
        <v>0</v>
      </c>
      <c r="M136" s="28">
        <v>0</v>
      </c>
      <c r="N136" s="28">
        <f t="shared" si="8"/>
        <v>1389700</v>
      </c>
      <c r="O136" s="28">
        <f t="shared" si="9"/>
        <v>0</v>
      </c>
      <c r="P136" s="24" t="str">
        <f>IF([1]DEPURADO!H130&gt;1,0,[1]DEPURADO!B130)</f>
        <v>FCE636</v>
      </c>
      <c r="Q136" s="30">
        <f t="shared" si="10"/>
        <v>1389700</v>
      </c>
      <c r="R136" s="31">
        <f t="shared" si="11"/>
        <v>0</v>
      </c>
      <c r="S136" s="31">
        <f>+[1]DEPURADO!J130</f>
        <v>0</v>
      </c>
      <c r="T136" s="23" t="s">
        <v>45</v>
      </c>
      <c r="U136" s="31">
        <f>+[1]DEPURADO!I130</f>
        <v>0</v>
      </c>
      <c r="V136" s="30"/>
      <c r="W136" s="23" t="s">
        <v>45</v>
      </c>
      <c r="X136" s="31">
        <f>+[1]DEPURADO!K130+[1]DEPURADO!L130</f>
        <v>0</v>
      </c>
      <c r="Y136" s="23" t="s">
        <v>45</v>
      </c>
      <c r="Z136" s="31">
        <f t="shared" si="12"/>
        <v>0</v>
      </c>
      <c r="AA136" s="31"/>
      <c r="AB136" s="31">
        <v>0</v>
      </c>
      <c r="AC136" s="31">
        <v>0</v>
      </c>
      <c r="AD136" s="30"/>
      <c r="AE136" s="30">
        <f>+[1]DEPURADO!K130</f>
        <v>0</v>
      </c>
      <c r="AF136" s="30">
        <v>0</v>
      </c>
      <c r="AG136" s="30">
        <f t="shared" si="13"/>
        <v>0</v>
      </c>
      <c r="AH136" s="30">
        <v>0</v>
      </c>
      <c r="AI136" s="30" t="str">
        <f>+[1]DEPURADO!G130</f>
        <v>CANCELADA</v>
      </c>
      <c r="AJ136" s="32"/>
      <c r="AK136" s="33"/>
    </row>
    <row r="137" spans="1:37" s="34" customFormat="1" x14ac:dyDescent="0.25">
      <c r="A137" s="23">
        <f t="shared" si="7"/>
        <v>129</v>
      </c>
      <c r="B137" s="24" t="s">
        <v>44</v>
      </c>
      <c r="C137" s="23" t="str">
        <f>+[1]DEPURADO!A131</f>
        <v>FCE682</v>
      </c>
      <c r="D137" s="23" t="str">
        <f>+[1]DEPURADO!B131</f>
        <v>FCE682</v>
      </c>
      <c r="E137" s="25">
        <f>+[1]DEPURADO!C131</f>
        <v>44848</v>
      </c>
      <c r="F137" s="26">
        <f>+IF([1]DEPURADO!D131&gt;1,[1]DEPURADO!D131," ")</f>
        <v>44848</v>
      </c>
      <c r="G137" s="27">
        <f>[1]DEPURADO!F131</f>
        <v>1448900</v>
      </c>
      <c r="H137" s="28">
        <v>0</v>
      </c>
      <c r="I137" s="28">
        <f>+[1]DEPURADO!M131+[1]DEPURADO!N131</f>
        <v>0</v>
      </c>
      <c r="J137" s="28">
        <f>+[1]DEPURADO!R131</f>
        <v>1448900</v>
      </c>
      <c r="K137" s="29">
        <f>+[1]DEPURADO!P131+[1]DEPURADO!Q131</f>
        <v>0</v>
      </c>
      <c r="L137" s="28">
        <v>0</v>
      </c>
      <c r="M137" s="28">
        <v>0</v>
      </c>
      <c r="N137" s="28">
        <f t="shared" si="8"/>
        <v>1448900</v>
      </c>
      <c r="O137" s="28">
        <f t="shared" si="9"/>
        <v>0</v>
      </c>
      <c r="P137" s="24" t="str">
        <f>IF([1]DEPURADO!H131&gt;1,0,[1]DEPURADO!B131)</f>
        <v>FCE682</v>
      </c>
      <c r="Q137" s="30">
        <f t="shared" si="10"/>
        <v>1448900</v>
      </c>
      <c r="R137" s="31">
        <f t="shared" si="11"/>
        <v>0</v>
      </c>
      <c r="S137" s="31">
        <f>+[1]DEPURADO!J131</f>
        <v>0</v>
      </c>
      <c r="T137" s="23" t="s">
        <v>45</v>
      </c>
      <c r="U137" s="31">
        <f>+[1]DEPURADO!I131</f>
        <v>0</v>
      </c>
      <c r="V137" s="30"/>
      <c r="W137" s="23" t="s">
        <v>45</v>
      </c>
      <c r="X137" s="31">
        <f>+[1]DEPURADO!K131+[1]DEPURADO!L131</f>
        <v>0</v>
      </c>
      <c r="Y137" s="23" t="s">
        <v>45</v>
      </c>
      <c r="Z137" s="31">
        <f t="shared" si="12"/>
        <v>0</v>
      </c>
      <c r="AA137" s="31"/>
      <c r="AB137" s="31">
        <v>0</v>
      </c>
      <c r="AC137" s="31">
        <v>0</v>
      </c>
      <c r="AD137" s="30"/>
      <c r="AE137" s="30">
        <f>+[1]DEPURADO!K131</f>
        <v>0</v>
      </c>
      <c r="AF137" s="30">
        <v>0</v>
      </c>
      <c r="AG137" s="30">
        <f t="shared" si="13"/>
        <v>0</v>
      </c>
      <c r="AH137" s="30">
        <v>0</v>
      </c>
      <c r="AI137" s="30" t="str">
        <f>+[1]DEPURADO!G131</f>
        <v>CANCELADA</v>
      </c>
      <c r="AJ137" s="32"/>
      <c r="AK137" s="33"/>
    </row>
    <row r="138" spans="1:37" s="34" customFormat="1" x14ac:dyDescent="0.25">
      <c r="A138" s="23">
        <f t="shared" si="7"/>
        <v>130</v>
      </c>
      <c r="B138" s="24" t="s">
        <v>44</v>
      </c>
      <c r="C138" s="23" t="str">
        <f>+[1]DEPURADO!A132</f>
        <v>FCE725</v>
      </c>
      <c r="D138" s="23" t="str">
        <f>+[1]DEPURADO!B132</f>
        <v>FCE725</v>
      </c>
      <c r="E138" s="25">
        <f>+[1]DEPURADO!C132</f>
        <v>44859</v>
      </c>
      <c r="F138" s="26">
        <f>+IF([1]DEPURADO!D132&gt;1,[1]DEPURADO!D132," ")</f>
        <v>44859</v>
      </c>
      <c r="G138" s="27">
        <f>[1]DEPURADO!F132</f>
        <v>151350</v>
      </c>
      <c r="H138" s="28">
        <v>0</v>
      </c>
      <c r="I138" s="28">
        <f>+[1]DEPURADO!M132+[1]DEPURADO!N132</f>
        <v>0</v>
      </c>
      <c r="J138" s="28">
        <f>+[1]DEPURADO!R132</f>
        <v>151350</v>
      </c>
      <c r="K138" s="29">
        <f>+[1]DEPURADO!P132+[1]DEPURADO!Q132</f>
        <v>0</v>
      </c>
      <c r="L138" s="28">
        <v>0</v>
      </c>
      <c r="M138" s="28">
        <v>0</v>
      </c>
      <c r="N138" s="28">
        <f t="shared" si="8"/>
        <v>151350</v>
      </c>
      <c r="O138" s="28">
        <f t="shared" si="9"/>
        <v>0</v>
      </c>
      <c r="P138" s="24" t="str">
        <f>IF([1]DEPURADO!H132&gt;1,0,[1]DEPURADO!B132)</f>
        <v>FCE725</v>
      </c>
      <c r="Q138" s="30">
        <f t="shared" si="10"/>
        <v>151350</v>
      </c>
      <c r="R138" s="31">
        <f t="shared" si="11"/>
        <v>0</v>
      </c>
      <c r="S138" s="31">
        <f>+[1]DEPURADO!J132</f>
        <v>0</v>
      </c>
      <c r="T138" s="23" t="s">
        <v>45</v>
      </c>
      <c r="U138" s="31">
        <f>+[1]DEPURADO!I132</f>
        <v>0</v>
      </c>
      <c r="V138" s="30"/>
      <c r="W138" s="23" t="s">
        <v>45</v>
      </c>
      <c r="X138" s="31">
        <f>+[1]DEPURADO!K132+[1]DEPURADO!L132</f>
        <v>0</v>
      </c>
      <c r="Y138" s="23" t="s">
        <v>45</v>
      </c>
      <c r="Z138" s="31">
        <f t="shared" si="12"/>
        <v>0</v>
      </c>
      <c r="AA138" s="31"/>
      <c r="AB138" s="31">
        <v>0</v>
      </c>
      <c r="AC138" s="31">
        <v>0</v>
      </c>
      <c r="AD138" s="30"/>
      <c r="AE138" s="30">
        <f>+[1]DEPURADO!K132</f>
        <v>0</v>
      </c>
      <c r="AF138" s="30">
        <v>0</v>
      </c>
      <c r="AG138" s="30">
        <f t="shared" si="13"/>
        <v>0</v>
      </c>
      <c r="AH138" s="30">
        <v>0</v>
      </c>
      <c r="AI138" s="30" t="str">
        <f>+[1]DEPURADO!G132</f>
        <v>CANCELADA</v>
      </c>
      <c r="AJ138" s="32"/>
      <c r="AK138" s="33"/>
    </row>
    <row r="139" spans="1:37" s="34" customFormat="1" x14ac:dyDescent="0.25">
      <c r="A139" s="23">
        <f t="shared" ref="A139:A178" si="14">+A138+1</f>
        <v>131</v>
      </c>
      <c r="B139" s="24" t="s">
        <v>44</v>
      </c>
      <c r="C139" s="23" t="str">
        <f>+[1]DEPURADO!A133</f>
        <v>FCE729</v>
      </c>
      <c r="D139" s="23" t="str">
        <f>+[1]DEPURADO!B133</f>
        <v>FCE729</v>
      </c>
      <c r="E139" s="25">
        <f>+[1]DEPURADO!C133</f>
        <v>44859</v>
      </c>
      <c r="F139" s="26">
        <f>+IF([1]DEPURADO!D133&gt;1,[1]DEPURADO!D133," ")</f>
        <v>44859</v>
      </c>
      <c r="G139" s="27">
        <f>[1]DEPURADO!F133</f>
        <v>200800</v>
      </c>
      <c r="H139" s="28">
        <v>0</v>
      </c>
      <c r="I139" s="28">
        <f>+[1]DEPURADO!M133+[1]DEPURADO!N133</f>
        <v>0</v>
      </c>
      <c r="J139" s="28">
        <f>+[1]DEPURADO!R133</f>
        <v>200800</v>
      </c>
      <c r="K139" s="29">
        <f>+[1]DEPURADO!P133+[1]DEPURADO!Q133</f>
        <v>0</v>
      </c>
      <c r="L139" s="28">
        <v>0</v>
      </c>
      <c r="M139" s="28">
        <v>0</v>
      </c>
      <c r="N139" s="28">
        <f t="shared" si="8"/>
        <v>200800</v>
      </c>
      <c r="O139" s="28">
        <f t="shared" si="9"/>
        <v>0</v>
      </c>
      <c r="P139" s="24" t="str">
        <f>IF([1]DEPURADO!H133&gt;1,0,[1]DEPURADO!B133)</f>
        <v>FCE729</v>
      </c>
      <c r="Q139" s="30">
        <f t="shared" si="10"/>
        <v>200800</v>
      </c>
      <c r="R139" s="31">
        <f t="shared" si="11"/>
        <v>0</v>
      </c>
      <c r="S139" s="31">
        <f>+[1]DEPURADO!J133</f>
        <v>0</v>
      </c>
      <c r="T139" s="23" t="s">
        <v>45</v>
      </c>
      <c r="U139" s="31">
        <f>+[1]DEPURADO!I133</f>
        <v>0</v>
      </c>
      <c r="V139" s="30"/>
      <c r="W139" s="23" t="s">
        <v>45</v>
      </c>
      <c r="X139" s="31">
        <f>+[1]DEPURADO!K133+[1]DEPURADO!L133</f>
        <v>0</v>
      </c>
      <c r="Y139" s="23" t="s">
        <v>45</v>
      </c>
      <c r="Z139" s="31">
        <f t="shared" si="12"/>
        <v>0</v>
      </c>
      <c r="AA139" s="31"/>
      <c r="AB139" s="31">
        <v>0</v>
      </c>
      <c r="AC139" s="31">
        <v>0</v>
      </c>
      <c r="AD139" s="30"/>
      <c r="AE139" s="30">
        <f>+[1]DEPURADO!K133</f>
        <v>0</v>
      </c>
      <c r="AF139" s="30">
        <v>0</v>
      </c>
      <c r="AG139" s="30">
        <f t="shared" si="13"/>
        <v>0</v>
      </c>
      <c r="AH139" s="30">
        <v>0</v>
      </c>
      <c r="AI139" s="30" t="str">
        <f>+[1]DEPURADO!G133</f>
        <v>CANCELADA</v>
      </c>
      <c r="AJ139" s="32"/>
      <c r="AK139" s="33"/>
    </row>
    <row r="140" spans="1:37" s="34" customFormat="1" x14ac:dyDescent="0.25">
      <c r="A140" s="23">
        <f t="shared" si="14"/>
        <v>132</v>
      </c>
      <c r="B140" s="24" t="s">
        <v>44</v>
      </c>
      <c r="C140" s="23" t="str">
        <f>+[1]DEPURADO!A134</f>
        <v>FCE694</v>
      </c>
      <c r="D140" s="23" t="str">
        <f>+[1]DEPURADO!B134</f>
        <v>FCE694</v>
      </c>
      <c r="E140" s="25">
        <f>+[1]DEPURADO!C134</f>
        <v>44852</v>
      </c>
      <c r="F140" s="26">
        <f>+IF([1]DEPURADO!D134&gt;1,[1]DEPURADO!D134," ")</f>
        <v>44852</v>
      </c>
      <c r="G140" s="27">
        <f>[1]DEPURADO!F134</f>
        <v>205800</v>
      </c>
      <c r="H140" s="28">
        <v>0</v>
      </c>
      <c r="I140" s="28">
        <f>+[1]DEPURADO!M134+[1]DEPURADO!N134</f>
        <v>0</v>
      </c>
      <c r="J140" s="28">
        <f>+[1]DEPURADO!R134</f>
        <v>205800</v>
      </c>
      <c r="K140" s="29">
        <f>+[1]DEPURADO!P134+[1]DEPURADO!Q134</f>
        <v>0</v>
      </c>
      <c r="L140" s="28">
        <v>0</v>
      </c>
      <c r="M140" s="28">
        <v>0</v>
      </c>
      <c r="N140" s="28">
        <f t="shared" si="8"/>
        <v>205800</v>
      </c>
      <c r="O140" s="28">
        <f t="shared" si="9"/>
        <v>0</v>
      </c>
      <c r="P140" s="24" t="str">
        <f>IF([1]DEPURADO!H134&gt;1,0,[1]DEPURADO!B134)</f>
        <v>FCE694</v>
      </c>
      <c r="Q140" s="30">
        <f t="shared" si="10"/>
        <v>205800</v>
      </c>
      <c r="R140" s="31">
        <f t="shared" si="11"/>
        <v>0</v>
      </c>
      <c r="S140" s="31">
        <f>+[1]DEPURADO!J134</f>
        <v>0</v>
      </c>
      <c r="T140" s="23" t="s">
        <v>45</v>
      </c>
      <c r="U140" s="31">
        <f>+[1]DEPURADO!I134</f>
        <v>0</v>
      </c>
      <c r="V140" s="30"/>
      <c r="W140" s="23" t="s">
        <v>45</v>
      </c>
      <c r="X140" s="31">
        <f>+[1]DEPURADO!K134+[1]DEPURADO!L134</f>
        <v>0</v>
      </c>
      <c r="Y140" s="23" t="s">
        <v>45</v>
      </c>
      <c r="Z140" s="31">
        <f t="shared" si="12"/>
        <v>0</v>
      </c>
      <c r="AA140" s="31"/>
      <c r="AB140" s="31">
        <v>0</v>
      </c>
      <c r="AC140" s="31">
        <v>0</v>
      </c>
      <c r="AD140" s="30"/>
      <c r="AE140" s="30">
        <f>+[1]DEPURADO!K134</f>
        <v>0</v>
      </c>
      <c r="AF140" s="30">
        <v>0</v>
      </c>
      <c r="AG140" s="30">
        <f t="shared" si="13"/>
        <v>0</v>
      </c>
      <c r="AH140" s="30">
        <v>0</v>
      </c>
      <c r="AI140" s="30" t="str">
        <f>+[1]DEPURADO!G134</f>
        <v>CANCELADA</v>
      </c>
      <c r="AJ140" s="32"/>
      <c r="AK140" s="33"/>
    </row>
    <row r="141" spans="1:37" s="34" customFormat="1" x14ac:dyDescent="0.25">
      <c r="A141" s="23">
        <f t="shared" si="14"/>
        <v>133</v>
      </c>
      <c r="B141" s="24" t="s">
        <v>44</v>
      </c>
      <c r="C141" s="23" t="str">
        <f>+[1]DEPURADO!A135</f>
        <v>FCE723</v>
      </c>
      <c r="D141" s="23" t="str">
        <f>+[1]DEPURADO!B135</f>
        <v>FCE723</v>
      </c>
      <c r="E141" s="25">
        <f>+[1]DEPURADO!C135</f>
        <v>44858</v>
      </c>
      <c r="F141" s="26">
        <f>+IF([1]DEPURADO!D135&gt;1,[1]DEPURADO!D135," ")</f>
        <v>44858</v>
      </c>
      <c r="G141" s="27">
        <f>[1]DEPURADO!F135</f>
        <v>208600</v>
      </c>
      <c r="H141" s="28">
        <v>0</v>
      </c>
      <c r="I141" s="28">
        <f>+[1]DEPURADO!M135+[1]DEPURADO!N135</f>
        <v>0</v>
      </c>
      <c r="J141" s="28">
        <f>+[1]DEPURADO!R135</f>
        <v>208600</v>
      </c>
      <c r="K141" s="29">
        <f>+[1]DEPURADO!P135+[1]DEPURADO!Q135</f>
        <v>0</v>
      </c>
      <c r="L141" s="28">
        <v>0</v>
      </c>
      <c r="M141" s="28">
        <v>0</v>
      </c>
      <c r="N141" s="28">
        <f t="shared" ref="N141:N178" si="15">+SUM(J141:M141)</f>
        <v>208600</v>
      </c>
      <c r="O141" s="28">
        <f t="shared" ref="O141:O178" si="16">+G141-I141-N141</f>
        <v>0</v>
      </c>
      <c r="P141" s="24" t="str">
        <f>IF([1]DEPURADO!H135&gt;1,0,[1]DEPURADO!B135)</f>
        <v>FCE723</v>
      </c>
      <c r="Q141" s="30">
        <f t="shared" ref="Q141:Q178" si="17">+IF(P141&gt;0,G141,0)</f>
        <v>208600</v>
      </c>
      <c r="R141" s="31">
        <f t="shared" ref="R141:R178" si="18">IF(P141=0,G141,0)</f>
        <v>0</v>
      </c>
      <c r="S141" s="31">
        <f>+[1]DEPURADO!J135</f>
        <v>0</v>
      </c>
      <c r="T141" s="23" t="s">
        <v>45</v>
      </c>
      <c r="U141" s="31">
        <f>+[1]DEPURADO!I135</f>
        <v>0</v>
      </c>
      <c r="V141" s="30"/>
      <c r="W141" s="23" t="s">
        <v>45</v>
      </c>
      <c r="X141" s="31">
        <f>+[1]DEPURADO!K135+[1]DEPURADO!L135</f>
        <v>0</v>
      </c>
      <c r="Y141" s="23" t="s">
        <v>45</v>
      </c>
      <c r="Z141" s="31">
        <f t="shared" ref="Z141:Z178" si="19">+X141-AE141+IF(X141-AE141&lt;-1,-X141+AE141,0)</f>
        <v>0</v>
      </c>
      <c r="AA141" s="31"/>
      <c r="AB141" s="31">
        <v>0</v>
      </c>
      <c r="AC141" s="31">
        <v>0</v>
      </c>
      <c r="AD141" s="30"/>
      <c r="AE141" s="30">
        <f>+[1]DEPURADO!K135</f>
        <v>0</v>
      </c>
      <c r="AF141" s="30">
        <v>0</v>
      </c>
      <c r="AG141" s="30">
        <f t="shared" ref="AG141:AG178" si="20">+G141-I141-N141-R141-Z141-AC141-AE141-S141-U141</f>
        <v>0</v>
      </c>
      <c r="AH141" s="30">
        <v>0</v>
      </c>
      <c r="AI141" s="30" t="str">
        <f>+[1]DEPURADO!G135</f>
        <v>CANCELADA</v>
      </c>
      <c r="AJ141" s="32"/>
      <c r="AK141" s="33"/>
    </row>
    <row r="142" spans="1:37" s="34" customFormat="1" x14ac:dyDescent="0.25">
      <c r="A142" s="23">
        <f t="shared" si="14"/>
        <v>134</v>
      </c>
      <c r="B142" s="24" t="s">
        <v>44</v>
      </c>
      <c r="C142" s="23" t="str">
        <f>+[1]DEPURADO!A136</f>
        <v>FCE677</v>
      </c>
      <c r="D142" s="23" t="str">
        <f>+[1]DEPURADO!B136</f>
        <v>FCE677</v>
      </c>
      <c r="E142" s="25">
        <f>+[1]DEPURADO!C136</f>
        <v>44848</v>
      </c>
      <c r="F142" s="26">
        <f>+IF([1]DEPURADO!D136&gt;1,[1]DEPURADO!D136," ")</f>
        <v>44848</v>
      </c>
      <c r="G142" s="27">
        <f>[1]DEPURADO!F136</f>
        <v>209200</v>
      </c>
      <c r="H142" s="28">
        <v>0</v>
      </c>
      <c r="I142" s="28">
        <f>+[1]DEPURADO!M136+[1]DEPURADO!N136</f>
        <v>0</v>
      </c>
      <c r="J142" s="28">
        <f>+[1]DEPURADO!R136</f>
        <v>209200</v>
      </c>
      <c r="K142" s="29">
        <f>+[1]DEPURADO!P136+[1]DEPURADO!Q136</f>
        <v>0</v>
      </c>
      <c r="L142" s="28">
        <v>0</v>
      </c>
      <c r="M142" s="28">
        <v>0</v>
      </c>
      <c r="N142" s="28">
        <f t="shared" si="15"/>
        <v>209200</v>
      </c>
      <c r="O142" s="28">
        <f t="shared" si="16"/>
        <v>0</v>
      </c>
      <c r="P142" s="24" t="str">
        <f>IF([1]DEPURADO!H136&gt;1,0,[1]DEPURADO!B136)</f>
        <v>FCE677</v>
      </c>
      <c r="Q142" s="30">
        <f t="shared" si="17"/>
        <v>209200</v>
      </c>
      <c r="R142" s="31">
        <f t="shared" si="18"/>
        <v>0</v>
      </c>
      <c r="S142" s="31">
        <f>+[1]DEPURADO!J136</f>
        <v>0</v>
      </c>
      <c r="T142" s="23" t="s">
        <v>45</v>
      </c>
      <c r="U142" s="31">
        <f>+[1]DEPURADO!I136</f>
        <v>0</v>
      </c>
      <c r="V142" s="30"/>
      <c r="W142" s="23" t="s">
        <v>45</v>
      </c>
      <c r="X142" s="31">
        <f>+[1]DEPURADO!K136+[1]DEPURADO!L136</f>
        <v>0</v>
      </c>
      <c r="Y142" s="23" t="s">
        <v>45</v>
      </c>
      <c r="Z142" s="31">
        <f t="shared" si="19"/>
        <v>0</v>
      </c>
      <c r="AA142" s="31"/>
      <c r="AB142" s="31">
        <v>0</v>
      </c>
      <c r="AC142" s="31">
        <v>0</v>
      </c>
      <c r="AD142" s="30"/>
      <c r="AE142" s="30">
        <f>+[1]DEPURADO!K136</f>
        <v>0</v>
      </c>
      <c r="AF142" s="30">
        <v>0</v>
      </c>
      <c r="AG142" s="30">
        <f t="shared" si="20"/>
        <v>0</v>
      </c>
      <c r="AH142" s="30">
        <v>0</v>
      </c>
      <c r="AI142" s="30" t="str">
        <f>+[1]DEPURADO!G136</f>
        <v>CANCELADA</v>
      </c>
      <c r="AJ142" s="32"/>
      <c r="AK142" s="33"/>
    </row>
    <row r="143" spans="1:37" s="34" customFormat="1" x14ac:dyDescent="0.25">
      <c r="A143" s="23">
        <f t="shared" si="14"/>
        <v>135</v>
      </c>
      <c r="B143" s="24" t="s">
        <v>44</v>
      </c>
      <c r="C143" s="23" t="str">
        <f>+[1]DEPURADO!A137</f>
        <v>FCE647</v>
      </c>
      <c r="D143" s="23" t="str">
        <f>+[1]DEPURADO!B137</f>
        <v>FCE647</v>
      </c>
      <c r="E143" s="25">
        <f>+[1]DEPURADO!C137</f>
        <v>44844</v>
      </c>
      <c r="F143" s="26">
        <f>+IF([1]DEPURADO!D137&gt;1,[1]DEPURADO!D137," ")</f>
        <v>44844</v>
      </c>
      <c r="G143" s="27">
        <f>[1]DEPURADO!F137</f>
        <v>211500</v>
      </c>
      <c r="H143" s="28">
        <v>0</v>
      </c>
      <c r="I143" s="28">
        <f>+[1]DEPURADO!M137+[1]DEPURADO!N137</f>
        <v>0</v>
      </c>
      <c r="J143" s="28">
        <f>+[1]DEPURADO!R137</f>
        <v>211500</v>
      </c>
      <c r="K143" s="29">
        <f>+[1]DEPURADO!P137+[1]DEPURADO!Q137</f>
        <v>0</v>
      </c>
      <c r="L143" s="28">
        <v>0</v>
      </c>
      <c r="M143" s="28">
        <v>0</v>
      </c>
      <c r="N143" s="28">
        <f t="shared" si="15"/>
        <v>211500</v>
      </c>
      <c r="O143" s="28">
        <f t="shared" si="16"/>
        <v>0</v>
      </c>
      <c r="P143" s="24" t="str">
        <f>IF([1]DEPURADO!H137&gt;1,0,[1]DEPURADO!B137)</f>
        <v>FCE647</v>
      </c>
      <c r="Q143" s="30">
        <f t="shared" si="17"/>
        <v>211500</v>
      </c>
      <c r="R143" s="31">
        <f t="shared" si="18"/>
        <v>0</v>
      </c>
      <c r="S143" s="31">
        <f>+[1]DEPURADO!J137</f>
        <v>0</v>
      </c>
      <c r="T143" s="23" t="s">
        <v>45</v>
      </c>
      <c r="U143" s="31">
        <f>+[1]DEPURADO!I137</f>
        <v>0</v>
      </c>
      <c r="V143" s="30"/>
      <c r="W143" s="23" t="s">
        <v>45</v>
      </c>
      <c r="X143" s="31">
        <f>+[1]DEPURADO!K137+[1]DEPURADO!L137</f>
        <v>0</v>
      </c>
      <c r="Y143" s="23" t="s">
        <v>45</v>
      </c>
      <c r="Z143" s="31">
        <f t="shared" si="19"/>
        <v>0</v>
      </c>
      <c r="AA143" s="31"/>
      <c r="AB143" s="31">
        <v>0</v>
      </c>
      <c r="AC143" s="31">
        <v>0</v>
      </c>
      <c r="AD143" s="30"/>
      <c r="AE143" s="30">
        <f>+[1]DEPURADO!K137</f>
        <v>0</v>
      </c>
      <c r="AF143" s="30">
        <v>0</v>
      </c>
      <c r="AG143" s="30">
        <f t="shared" si="20"/>
        <v>0</v>
      </c>
      <c r="AH143" s="30">
        <v>0</v>
      </c>
      <c r="AI143" s="30" t="str">
        <f>+[1]DEPURADO!G137</f>
        <v>CANCELADA</v>
      </c>
      <c r="AJ143" s="32"/>
      <c r="AK143" s="33"/>
    </row>
    <row r="144" spans="1:37" s="34" customFormat="1" x14ac:dyDescent="0.25">
      <c r="A144" s="23">
        <f t="shared" si="14"/>
        <v>136</v>
      </c>
      <c r="B144" s="24" t="s">
        <v>44</v>
      </c>
      <c r="C144" s="23" t="str">
        <f>+[1]DEPURADO!A138</f>
        <v>FCE667</v>
      </c>
      <c r="D144" s="23" t="str">
        <f>+[1]DEPURADO!B138</f>
        <v>FCE667</v>
      </c>
      <c r="E144" s="25">
        <f>+[1]DEPURADO!C138</f>
        <v>44846</v>
      </c>
      <c r="F144" s="26">
        <f>+IF([1]DEPURADO!D138&gt;1,[1]DEPURADO!D138," ")</f>
        <v>44846</v>
      </c>
      <c r="G144" s="27">
        <f>[1]DEPURADO!F138</f>
        <v>216200</v>
      </c>
      <c r="H144" s="28">
        <v>0</v>
      </c>
      <c r="I144" s="28">
        <f>+[1]DEPURADO!M138+[1]DEPURADO!N138</f>
        <v>0</v>
      </c>
      <c r="J144" s="28">
        <f>+[1]DEPURADO!R138</f>
        <v>216200</v>
      </c>
      <c r="K144" s="29">
        <f>+[1]DEPURADO!P138+[1]DEPURADO!Q138</f>
        <v>0</v>
      </c>
      <c r="L144" s="28">
        <v>0</v>
      </c>
      <c r="M144" s="28">
        <v>0</v>
      </c>
      <c r="N144" s="28">
        <f t="shared" si="15"/>
        <v>216200</v>
      </c>
      <c r="O144" s="28">
        <f t="shared" si="16"/>
        <v>0</v>
      </c>
      <c r="P144" s="24" t="str">
        <f>IF([1]DEPURADO!H138&gt;1,0,[1]DEPURADO!B138)</f>
        <v>FCE667</v>
      </c>
      <c r="Q144" s="30">
        <f t="shared" si="17"/>
        <v>216200</v>
      </c>
      <c r="R144" s="31">
        <f t="shared" si="18"/>
        <v>0</v>
      </c>
      <c r="S144" s="31">
        <f>+[1]DEPURADO!J138</f>
        <v>0</v>
      </c>
      <c r="T144" s="23" t="s">
        <v>45</v>
      </c>
      <c r="U144" s="31">
        <f>+[1]DEPURADO!I138</f>
        <v>0</v>
      </c>
      <c r="V144" s="30"/>
      <c r="W144" s="23" t="s">
        <v>45</v>
      </c>
      <c r="X144" s="31">
        <f>+[1]DEPURADO!K138+[1]DEPURADO!L138</f>
        <v>0</v>
      </c>
      <c r="Y144" s="23" t="s">
        <v>45</v>
      </c>
      <c r="Z144" s="31">
        <f t="shared" si="19"/>
        <v>0</v>
      </c>
      <c r="AA144" s="31"/>
      <c r="AB144" s="31">
        <v>0</v>
      </c>
      <c r="AC144" s="31">
        <v>0</v>
      </c>
      <c r="AD144" s="30"/>
      <c r="AE144" s="30">
        <f>+[1]DEPURADO!K138</f>
        <v>0</v>
      </c>
      <c r="AF144" s="30">
        <v>0</v>
      </c>
      <c r="AG144" s="30">
        <f t="shared" si="20"/>
        <v>0</v>
      </c>
      <c r="AH144" s="30">
        <v>0</v>
      </c>
      <c r="AI144" s="30" t="str">
        <f>+[1]DEPURADO!G138</f>
        <v>CANCELADA</v>
      </c>
      <c r="AJ144" s="32"/>
      <c r="AK144" s="33"/>
    </row>
    <row r="145" spans="1:37" s="34" customFormat="1" x14ac:dyDescent="0.25">
      <c r="A145" s="23">
        <f t="shared" si="14"/>
        <v>137</v>
      </c>
      <c r="B145" s="24" t="s">
        <v>44</v>
      </c>
      <c r="C145" s="23" t="str">
        <f>+[1]DEPURADO!A139</f>
        <v>FCE719</v>
      </c>
      <c r="D145" s="23" t="str">
        <f>+[1]DEPURADO!B139</f>
        <v>FCE719</v>
      </c>
      <c r="E145" s="25">
        <f>+[1]DEPURADO!C139</f>
        <v>44858</v>
      </c>
      <c r="F145" s="26">
        <f>+IF([1]DEPURADO!D139&gt;1,[1]DEPURADO!D139," ")</f>
        <v>44858</v>
      </c>
      <c r="G145" s="27">
        <f>[1]DEPURADO!F139</f>
        <v>224100</v>
      </c>
      <c r="H145" s="28">
        <v>0</v>
      </c>
      <c r="I145" s="28">
        <f>+[1]DEPURADO!M139+[1]DEPURADO!N139</f>
        <v>0</v>
      </c>
      <c r="J145" s="28">
        <f>+[1]DEPURADO!R139</f>
        <v>224100</v>
      </c>
      <c r="K145" s="29">
        <f>+[1]DEPURADO!P139+[1]DEPURADO!Q139</f>
        <v>0</v>
      </c>
      <c r="L145" s="28">
        <v>0</v>
      </c>
      <c r="M145" s="28">
        <v>0</v>
      </c>
      <c r="N145" s="28">
        <f t="shared" si="15"/>
        <v>224100</v>
      </c>
      <c r="O145" s="28">
        <f t="shared" si="16"/>
        <v>0</v>
      </c>
      <c r="P145" s="24" t="str">
        <f>IF([1]DEPURADO!H139&gt;1,0,[1]DEPURADO!B139)</f>
        <v>FCE719</v>
      </c>
      <c r="Q145" s="30">
        <f t="shared" si="17"/>
        <v>224100</v>
      </c>
      <c r="R145" s="31">
        <f t="shared" si="18"/>
        <v>0</v>
      </c>
      <c r="S145" s="31">
        <f>+[1]DEPURADO!J139</f>
        <v>0</v>
      </c>
      <c r="T145" s="23" t="s">
        <v>45</v>
      </c>
      <c r="U145" s="31">
        <f>+[1]DEPURADO!I139</f>
        <v>0</v>
      </c>
      <c r="V145" s="30"/>
      <c r="W145" s="23" t="s">
        <v>45</v>
      </c>
      <c r="X145" s="31">
        <f>+[1]DEPURADO!K139+[1]DEPURADO!L139</f>
        <v>0</v>
      </c>
      <c r="Y145" s="23" t="s">
        <v>45</v>
      </c>
      <c r="Z145" s="31">
        <f t="shared" si="19"/>
        <v>0</v>
      </c>
      <c r="AA145" s="31"/>
      <c r="AB145" s="31">
        <v>0</v>
      </c>
      <c r="AC145" s="31">
        <v>0</v>
      </c>
      <c r="AD145" s="30"/>
      <c r="AE145" s="30">
        <f>+[1]DEPURADO!K139</f>
        <v>0</v>
      </c>
      <c r="AF145" s="30">
        <v>0</v>
      </c>
      <c r="AG145" s="30">
        <f t="shared" si="20"/>
        <v>0</v>
      </c>
      <c r="AH145" s="30">
        <v>0</v>
      </c>
      <c r="AI145" s="30" t="str">
        <f>+[1]DEPURADO!G139</f>
        <v>CANCELADA</v>
      </c>
      <c r="AJ145" s="32"/>
      <c r="AK145" s="33"/>
    </row>
    <row r="146" spans="1:37" s="34" customFormat="1" x14ac:dyDescent="0.25">
      <c r="A146" s="23">
        <f t="shared" si="14"/>
        <v>138</v>
      </c>
      <c r="B146" s="24" t="s">
        <v>44</v>
      </c>
      <c r="C146" s="23" t="str">
        <f>+[1]DEPURADO!A140</f>
        <v>FCE648</v>
      </c>
      <c r="D146" s="23" t="str">
        <f>+[1]DEPURADO!B140</f>
        <v>FCE648</v>
      </c>
      <c r="E146" s="25">
        <f>+[1]DEPURADO!C140</f>
        <v>44844</v>
      </c>
      <c r="F146" s="26">
        <f>+IF([1]DEPURADO!D140&gt;1,[1]DEPURADO!D140," ")</f>
        <v>44844</v>
      </c>
      <c r="G146" s="27">
        <f>[1]DEPURADO!F140</f>
        <v>231900</v>
      </c>
      <c r="H146" s="28">
        <v>0</v>
      </c>
      <c r="I146" s="28">
        <f>+[1]DEPURADO!M140+[1]DEPURADO!N140</f>
        <v>0</v>
      </c>
      <c r="J146" s="28">
        <f>+[1]DEPURADO!R140</f>
        <v>231900</v>
      </c>
      <c r="K146" s="29">
        <f>+[1]DEPURADO!P140+[1]DEPURADO!Q140</f>
        <v>0</v>
      </c>
      <c r="L146" s="28">
        <v>0</v>
      </c>
      <c r="M146" s="28">
        <v>0</v>
      </c>
      <c r="N146" s="28">
        <f t="shared" si="15"/>
        <v>231900</v>
      </c>
      <c r="O146" s="28">
        <f t="shared" si="16"/>
        <v>0</v>
      </c>
      <c r="P146" s="24" t="str">
        <f>IF([1]DEPURADO!H140&gt;1,0,[1]DEPURADO!B140)</f>
        <v>FCE648</v>
      </c>
      <c r="Q146" s="30">
        <f t="shared" si="17"/>
        <v>231900</v>
      </c>
      <c r="R146" s="31">
        <f t="shared" si="18"/>
        <v>0</v>
      </c>
      <c r="S146" s="31">
        <f>+[1]DEPURADO!J140</f>
        <v>0</v>
      </c>
      <c r="T146" s="23" t="s">
        <v>45</v>
      </c>
      <c r="U146" s="31">
        <f>+[1]DEPURADO!I140</f>
        <v>0</v>
      </c>
      <c r="V146" s="30"/>
      <c r="W146" s="23" t="s">
        <v>45</v>
      </c>
      <c r="X146" s="31">
        <f>+[1]DEPURADO!K140+[1]DEPURADO!L140</f>
        <v>0</v>
      </c>
      <c r="Y146" s="23" t="s">
        <v>45</v>
      </c>
      <c r="Z146" s="31">
        <f t="shared" si="19"/>
        <v>0</v>
      </c>
      <c r="AA146" s="31"/>
      <c r="AB146" s="31">
        <v>0</v>
      </c>
      <c r="AC146" s="31">
        <v>0</v>
      </c>
      <c r="AD146" s="30"/>
      <c r="AE146" s="30">
        <f>+[1]DEPURADO!K140</f>
        <v>0</v>
      </c>
      <c r="AF146" s="30">
        <v>0</v>
      </c>
      <c r="AG146" s="30">
        <f t="shared" si="20"/>
        <v>0</v>
      </c>
      <c r="AH146" s="30">
        <v>0</v>
      </c>
      <c r="AI146" s="30" t="str">
        <f>+[1]DEPURADO!G140</f>
        <v>CANCELADA</v>
      </c>
      <c r="AJ146" s="32"/>
      <c r="AK146" s="33"/>
    </row>
    <row r="147" spans="1:37" s="34" customFormat="1" x14ac:dyDescent="0.25">
      <c r="A147" s="23">
        <f t="shared" si="14"/>
        <v>139</v>
      </c>
      <c r="B147" s="24" t="s">
        <v>44</v>
      </c>
      <c r="C147" s="23" t="str">
        <f>+[1]DEPURADO!A141</f>
        <v>FCE685</v>
      </c>
      <c r="D147" s="23" t="str">
        <f>+[1]DEPURADO!B141</f>
        <v>FCE685</v>
      </c>
      <c r="E147" s="25">
        <f>+[1]DEPURADO!C141</f>
        <v>44848</v>
      </c>
      <c r="F147" s="26">
        <f>+IF([1]DEPURADO!D141&gt;1,[1]DEPURADO!D141," ")</f>
        <v>44848</v>
      </c>
      <c r="G147" s="27">
        <f>[1]DEPURADO!F141</f>
        <v>246100</v>
      </c>
      <c r="H147" s="28">
        <v>0</v>
      </c>
      <c r="I147" s="28">
        <f>+[1]DEPURADO!M141+[1]DEPURADO!N141</f>
        <v>0</v>
      </c>
      <c r="J147" s="28">
        <f>+[1]DEPURADO!R141</f>
        <v>246100</v>
      </c>
      <c r="K147" s="29">
        <f>+[1]DEPURADO!P141+[1]DEPURADO!Q141</f>
        <v>0</v>
      </c>
      <c r="L147" s="28">
        <v>0</v>
      </c>
      <c r="M147" s="28">
        <v>0</v>
      </c>
      <c r="N147" s="28">
        <f t="shared" si="15"/>
        <v>246100</v>
      </c>
      <c r="O147" s="28">
        <f t="shared" si="16"/>
        <v>0</v>
      </c>
      <c r="P147" s="24" t="str">
        <f>IF([1]DEPURADO!H141&gt;1,0,[1]DEPURADO!B141)</f>
        <v>FCE685</v>
      </c>
      <c r="Q147" s="30">
        <f t="shared" si="17"/>
        <v>246100</v>
      </c>
      <c r="R147" s="31">
        <f t="shared" si="18"/>
        <v>0</v>
      </c>
      <c r="S147" s="31">
        <f>+[1]DEPURADO!J141</f>
        <v>0</v>
      </c>
      <c r="T147" s="23" t="s">
        <v>45</v>
      </c>
      <c r="U147" s="31">
        <f>+[1]DEPURADO!I141</f>
        <v>0</v>
      </c>
      <c r="V147" s="30"/>
      <c r="W147" s="23" t="s">
        <v>45</v>
      </c>
      <c r="X147" s="31">
        <f>+[1]DEPURADO!K141+[1]DEPURADO!L141</f>
        <v>0</v>
      </c>
      <c r="Y147" s="23" t="s">
        <v>45</v>
      </c>
      <c r="Z147" s="31">
        <f t="shared" si="19"/>
        <v>0</v>
      </c>
      <c r="AA147" s="31"/>
      <c r="AB147" s="31">
        <v>0</v>
      </c>
      <c r="AC147" s="31">
        <v>0</v>
      </c>
      <c r="AD147" s="30"/>
      <c r="AE147" s="30">
        <f>+[1]DEPURADO!K141</f>
        <v>0</v>
      </c>
      <c r="AF147" s="30">
        <v>0</v>
      </c>
      <c r="AG147" s="30">
        <f t="shared" si="20"/>
        <v>0</v>
      </c>
      <c r="AH147" s="30">
        <v>0</v>
      </c>
      <c r="AI147" s="30" t="str">
        <f>+[1]DEPURADO!G141</f>
        <v>CANCELADA</v>
      </c>
      <c r="AJ147" s="32"/>
      <c r="AK147" s="33"/>
    </row>
    <row r="148" spans="1:37" s="34" customFormat="1" x14ac:dyDescent="0.25">
      <c r="A148" s="23">
        <f t="shared" si="14"/>
        <v>140</v>
      </c>
      <c r="B148" s="24" t="s">
        <v>44</v>
      </c>
      <c r="C148" s="23" t="str">
        <f>+[1]DEPURADO!A142</f>
        <v>FCE702</v>
      </c>
      <c r="D148" s="23" t="str">
        <f>+[1]DEPURADO!B142</f>
        <v>FCE702</v>
      </c>
      <c r="E148" s="25">
        <f>+[1]DEPURADO!C142</f>
        <v>44854</v>
      </c>
      <c r="F148" s="26">
        <f>+IF([1]DEPURADO!D142&gt;1,[1]DEPURADO!D142," ")</f>
        <v>44854</v>
      </c>
      <c r="G148" s="27">
        <f>[1]DEPURADO!F142</f>
        <v>251300</v>
      </c>
      <c r="H148" s="28">
        <v>0</v>
      </c>
      <c r="I148" s="28">
        <f>+[1]DEPURADO!M142+[1]DEPURADO!N142</f>
        <v>0</v>
      </c>
      <c r="J148" s="28">
        <f>+[1]DEPURADO!R142</f>
        <v>0</v>
      </c>
      <c r="K148" s="29">
        <f>+[1]DEPURADO!P142+[1]DEPURADO!Q142</f>
        <v>251300</v>
      </c>
      <c r="L148" s="28">
        <v>0</v>
      </c>
      <c r="M148" s="28">
        <v>0</v>
      </c>
      <c r="N148" s="28">
        <f t="shared" si="15"/>
        <v>251300</v>
      </c>
      <c r="O148" s="28">
        <f t="shared" si="16"/>
        <v>0</v>
      </c>
      <c r="P148" s="24" t="str">
        <f>IF([1]DEPURADO!H142&gt;1,0,[1]DEPURADO!B142)</f>
        <v>FCE702</v>
      </c>
      <c r="Q148" s="30">
        <f t="shared" si="17"/>
        <v>251300</v>
      </c>
      <c r="R148" s="31">
        <f t="shared" si="18"/>
        <v>0</v>
      </c>
      <c r="S148" s="31">
        <f>+[1]DEPURADO!J142</f>
        <v>0</v>
      </c>
      <c r="T148" s="23" t="s">
        <v>45</v>
      </c>
      <c r="U148" s="31">
        <f>+[1]DEPURADO!I142</f>
        <v>0</v>
      </c>
      <c r="V148" s="30"/>
      <c r="W148" s="23" t="s">
        <v>45</v>
      </c>
      <c r="X148" s="31">
        <f>+[1]DEPURADO!K142+[1]DEPURADO!L142</f>
        <v>0</v>
      </c>
      <c r="Y148" s="23" t="s">
        <v>45</v>
      </c>
      <c r="Z148" s="31">
        <f t="shared" si="19"/>
        <v>0</v>
      </c>
      <c r="AA148" s="31"/>
      <c r="AB148" s="31">
        <v>0</v>
      </c>
      <c r="AC148" s="31">
        <v>0</v>
      </c>
      <c r="AD148" s="30"/>
      <c r="AE148" s="30">
        <f>+[1]DEPURADO!K142</f>
        <v>0</v>
      </c>
      <c r="AF148" s="30">
        <v>0</v>
      </c>
      <c r="AG148" s="30">
        <f t="shared" si="20"/>
        <v>0</v>
      </c>
      <c r="AH148" s="30">
        <v>0</v>
      </c>
      <c r="AI148" s="30" t="str">
        <f>+[1]DEPURADO!G142</f>
        <v>CANCELADA</v>
      </c>
      <c r="AJ148" s="32"/>
      <c r="AK148" s="33"/>
    </row>
    <row r="149" spans="1:37" s="34" customFormat="1" x14ac:dyDescent="0.25">
      <c r="A149" s="23">
        <f t="shared" si="14"/>
        <v>141</v>
      </c>
      <c r="B149" s="24" t="s">
        <v>44</v>
      </c>
      <c r="C149" s="23" t="str">
        <f>+[1]DEPURADO!A143</f>
        <v>FCE741</v>
      </c>
      <c r="D149" s="23" t="str">
        <f>+[1]DEPURADO!B143</f>
        <v>FCE741</v>
      </c>
      <c r="E149" s="25">
        <f>+[1]DEPURADO!C143</f>
        <v>44865</v>
      </c>
      <c r="F149" s="26">
        <f>+IF([1]DEPURADO!D143&gt;1,[1]DEPURADO!D143," ")</f>
        <v>44865</v>
      </c>
      <c r="G149" s="27">
        <f>[1]DEPURADO!F143</f>
        <v>332600</v>
      </c>
      <c r="H149" s="28">
        <v>0</v>
      </c>
      <c r="I149" s="28">
        <f>+[1]DEPURADO!M143+[1]DEPURADO!N143</f>
        <v>0</v>
      </c>
      <c r="J149" s="28">
        <f>+[1]DEPURADO!R143</f>
        <v>332600</v>
      </c>
      <c r="K149" s="29">
        <f>+[1]DEPURADO!P143+[1]DEPURADO!Q143</f>
        <v>0</v>
      </c>
      <c r="L149" s="28">
        <v>0</v>
      </c>
      <c r="M149" s="28">
        <v>0</v>
      </c>
      <c r="N149" s="28">
        <f t="shared" si="15"/>
        <v>332600</v>
      </c>
      <c r="O149" s="28">
        <f t="shared" si="16"/>
        <v>0</v>
      </c>
      <c r="P149" s="24" t="str">
        <f>IF([1]DEPURADO!H143&gt;1,0,[1]DEPURADO!B143)</f>
        <v>FCE741</v>
      </c>
      <c r="Q149" s="30">
        <f t="shared" si="17"/>
        <v>332600</v>
      </c>
      <c r="R149" s="31">
        <f t="shared" si="18"/>
        <v>0</v>
      </c>
      <c r="S149" s="31">
        <f>+[1]DEPURADO!J143</f>
        <v>0</v>
      </c>
      <c r="T149" s="23" t="s">
        <v>45</v>
      </c>
      <c r="U149" s="31">
        <f>+[1]DEPURADO!I143</f>
        <v>0</v>
      </c>
      <c r="V149" s="30"/>
      <c r="W149" s="23" t="s">
        <v>45</v>
      </c>
      <c r="X149" s="31">
        <f>+[1]DEPURADO!K143+[1]DEPURADO!L143</f>
        <v>0</v>
      </c>
      <c r="Y149" s="23" t="s">
        <v>45</v>
      </c>
      <c r="Z149" s="31">
        <f t="shared" si="19"/>
        <v>0</v>
      </c>
      <c r="AA149" s="31"/>
      <c r="AB149" s="31">
        <v>0</v>
      </c>
      <c r="AC149" s="31">
        <v>0</v>
      </c>
      <c r="AD149" s="30"/>
      <c r="AE149" s="30">
        <f>+[1]DEPURADO!K143</f>
        <v>0</v>
      </c>
      <c r="AF149" s="30">
        <v>0</v>
      </c>
      <c r="AG149" s="30">
        <f t="shared" si="20"/>
        <v>0</v>
      </c>
      <c r="AH149" s="30">
        <v>0</v>
      </c>
      <c r="AI149" s="30" t="str">
        <f>+[1]DEPURADO!G143</f>
        <v>CANCELADA</v>
      </c>
      <c r="AJ149" s="32"/>
      <c r="AK149" s="33"/>
    </row>
    <row r="150" spans="1:37" s="34" customFormat="1" x14ac:dyDescent="0.25">
      <c r="A150" s="23">
        <f t="shared" si="14"/>
        <v>142</v>
      </c>
      <c r="B150" s="24" t="s">
        <v>44</v>
      </c>
      <c r="C150" s="23" t="str">
        <f>+[1]DEPURADO!A144</f>
        <v>FCE735</v>
      </c>
      <c r="D150" s="23" t="str">
        <f>+[1]DEPURADO!B144</f>
        <v>FCE735</v>
      </c>
      <c r="E150" s="25">
        <f>+[1]DEPURADO!C144</f>
        <v>44862</v>
      </c>
      <c r="F150" s="26">
        <f>+IF([1]DEPURADO!D144&gt;1,[1]DEPURADO!D144," ")</f>
        <v>44862</v>
      </c>
      <c r="G150" s="27">
        <f>[1]DEPURADO!F144</f>
        <v>366900</v>
      </c>
      <c r="H150" s="28">
        <v>0</v>
      </c>
      <c r="I150" s="28">
        <f>+[1]DEPURADO!M144+[1]DEPURADO!N144</f>
        <v>0</v>
      </c>
      <c r="J150" s="28">
        <f>+[1]DEPURADO!R144</f>
        <v>366900</v>
      </c>
      <c r="K150" s="29">
        <f>+[1]DEPURADO!P144+[1]DEPURADO!Q144</f>
        <v>0</v>
      </c>
      <c r="L150" s="28">
        <v>0</v>
      </c>
      <c r="M150" s="28">
        <v>0</v>
      </c>
      <c r="N150" s="28">
        <f t="shared" si="15"/>
        <v>366900</v>
      </c>
      <c r="O150" s="28">
        <f t="shared" si="16"/>
        <v>0</v>
      </c>
      <c r="P150" s="24" t="str">
        <f>IF([1]DEPURADO!H144&gt;1,0,[1]DEPURADO!B144)</f>
        <v>FCE735</v>
      </c>
      <c r="Q150" s="30">
        <f t="shared" si="17"/>
        <v>366900</v>
      </c>
      <c r="R150" s="31">
        <f t="shared" si="18"/>
        <v>0</v>
      </c>
      <c r="S150" s="31">
        <f>+[1]DEPURADO!J144</f>
        <v>0</v>
      </c>
      <c r="T150" s="23" t="s">
        <v>45</v>
      </c>
      <c r="U150" s="31">
        <f>+[1]DEPURADO!I144</f>
        <v>0</v>
      </c>
      <c r="V150" s="30"/>
      <c r="W150" s="23" t="s">
        <v>45</v>
      </c>
      <c r="X150" s="31">
        <f>+[1]DEPURADO!K144+[1]DEPURADO!L144</f>
        <v>0</v>
      </c>
      <c r="Y150" s="23" t="s">
        <v>45</v>
      </c>
      <c r="Z150" s="31">
        <f t="shared" si="19"/>
        <v>0</v>
      </c>
      <c r="AA150" s="31"/>
      <c r="AB150" s="31">
        <v>0</v>
      </c>
      <c r="AC150" s="31">
        <v>0</v>
      </c>
      <c r="AD150" s="30"/>
      <c r="AE150" s="30">
        <f>+[1]DEPURADO!K144</f>
        <v>0</v>
      </c>
      <c r="AF150" s="30">
        <v>0</v>
      </c>
      <c r="AG150" s="30">
        <f t="shared" si="20"/>
        <v>0</v>
      </c>
      <c r="AH150" s="30">
        <v>0</v>
      </c>
      <c r="AI150" s="30" t="str">
        <f>+[1]DEPURADO!G144</f>
        <v>CANCELADA</v>
      </c>
      <c r="AJ150" s="32"/>
      <c r="AK150" s="33"/>
    </row>
    <row r="151" spans="1:37" s="34" customFormat="1" x14ac:dyDescent="0.25">
      <c r="A151" s="23">
        <f t="shared" si="14"/>
        <v>143</v>
      </c>
      <c r="B151" s="24" t="s">
        <v>44</v>
      </c>
      <c r="C151" s="23" t="str">
        <f>+[1]DEPURADO!A145</f>
        <v>FCE873</v>
      </c>
      <c r="D151" s="23" t="str">
        <f>+[1]DEPURADO!B145</f>
        <v>FCE873</v>
      </c>
      <c r="E151" s="25">
        <f>+[1]DEPURADO!C145</f>
        <v>44888</v>
      </c>
      <c r="F151" s="26">
        <f>+IF([1]DEPURADO!D145&gt;1,[1]DEPURADO!D145," ")</f>
        <v>44888</v>
      </c>
      <c r="G151" s="27">
        <f>[1]DEPURADO!F145</f>
        <v>1165300</v>
      </c>
      <c r="H151" s="28">
        <v>0</v>
      </c>
      <c r="I151" s="28">
        <f>+[1]DEPURADO!M145+[1]DEPURADO!N145</f>
        <v>0</v>
      </c>
      <c r="J151" s="28">
        <f>+[1]DEPURADO!R145</f>
        <v>1165300</v>
      </c>
      <c r="K151" s="29">
        <f>+[1]DEPURADO!P145+[1]DEPURADO!Q145</f>
        <v>0</v>
      </c>
      <c r="L151" s="28">
        <v>0</v>
      </c>
      <c r="M151" s="28">
        <v>0</v>
      </c>
      <c r="N151" s="28">
        <f t="shared" si="15"/>
        <v>1165300</v>
      </c>
      <c r="O151" s="28">
        <f t="shared" si="16"/>
        <v>0</v>
      </c>
      <c r="P151" s="24" t="str">
        <f>IF([1]DEPURADO!H145&gt;1,0,[1]DEPURADO!B145)</f>
        <v>FCE873</v>
      </c>
      <c r="Q151" s="30">
        <f t="shared" si="17"/>
        <v>1165300</v>
      </c>
      <c r="R151" s="31">
        <f t="shared" si="18"/>
        <v>0</v>
      </c>
      <c r="S151" s="31">
        <f>+[1]DEPURADO!J145</f>
        <v>0</v>
      </c>
      <c r="T151" s="23" t="s">
        <v>45</v>
      </c>
      <c r="U151" s="31">
        <f>+[1]DEPURADO!I145</f>
        <v>0</v>
      </c>
      <c r="V151" s="30"/>
      <c r="W151" s="23" t="s">
        <v>45</v>
      </c>
      <c r="X151" s="31">
        <f>+[1]DEPURADO!K145+[1]DEPURADO!L145</f>
        <v>0</v>
      </c>
      <c r="Y151" s="23" t="s">
        <v>45</v>
      </c>
      <c r="Z151" s="31">
        <f t="shared" si="19"/>
        <v>0</v>
      </c>
      <c r="AA151" s="31"/>
      <c r="AB151" s="31">
        <v>0</v>
      </c>
      <c r="AC151" s="31">
        <v>0</v>
      </c>
      <c r="AD151" s="30"/>
      <c r="AE151" s="30">
        <f>+[1]DEPURADO!K145</f>
        <v>0</v>
      </c>
      <c r="AF151" s="30">
        <v>0</v>
      </c>
      <c r="AG151" s="30">
        <f t="shared" si="20"/>
        <v>0</v>
      </c>
      <c r="AH151" s="30">
        <v>0</v>
      </c>
      <c r="AI151" s="30" t="str">
        <f>+[1]DEPURADO!G145</f>
        <v>CANCELADA</v>
      </c>
      <c r="AJ151" s="32"/>
      <c r="AK151" s="33"/>
    </row>
    <row r="152" spans="1:37" s="34" customFormat="1" x14ac:dyDescent="0.25">
      <c r="A152" s="23">
        <f t="shared" si="14"/>
        <v>144</v>
      </c>
      <c r="B152" s="24" t="s">
        <v>44</v>
      </c>
      <c r="C152" s="23" t="str">
        <f>+[1]DEPURADO!A146</f>
        <v>FCE859</v>
      </c>
      <c r="D152" s="23" t="str">
        <f>+[1]DEPURADO!B146</f>
        <v>FCE859</v>
      </c>
      <c r="E152" s="25">
        <f>+[1]DEPURADO!C146</f>
        <v>44887</v>
      </c>
      <c r="F152" s="26">
        <f>+IF([1]DEPURADO!D146&gt;1,[1]DEPURADO!D146," ")</f>
        <v>44887</v>
      </c>
      <c r="G152" s="27">
        <f>[1]DEPURADO!F146</f>
        <v>1170100</v>
      </c>
      <c r="H152" s="28">
        <v>0</v>
      </c>
      <c r="I152" s="28">
        <f>+[1]DEPURADO!M146+[1]DEPURADO!N146</f>
        <v>0</v>
      </c>
      <c r="J152" s="28">
        <f>+[1]DEPURADO!R146</f>
        <v>1170100</v>
      </c>
      <c r="K152" s="29">
        <f>+[1]DEPURADO!P146+[1]DEPURADO!Q146</f>
        <v>0</v>
      </c>
      <c r="L152" s="28">
        <v>0</v>
      </c>
      <c r="M152" s="28">
        <v>0</v>
      </c>
      <c r="N152" s="28">
        <f t="shared" si="15"/>
        <v>1170100</v>
      </c>
      <c r="O152" s="28">
        <f t="shared" si="16"/>
        <v>0</v>
      </c>
      <c r="P152" s="24" t="str">
        <f>IF([1]DEPURADO!H146&gt;1,0,[1]DEPURADO!B146)</f>
        <v>FCE859</v>
      </c>
      <c r="Q152" s="30">
        <f t="shared" si="17"/>
        <v>1170100</v>
      </c>
      <c r="R152" s="31">
        <f t="shared" si="18"/>
        <v>0</v>
      </c>
      <c r="S152" s="31">
        <f>+[1]DEPURADO!J146</f>
        <v>0</v>
      </c>
      <c r="T152" s="23" t="s">
        <v>45</v>
      </c>
      <c r="U152" s="31">
        <f>+[1]DEPURADO!I146</f>
        <v>0</v>
      </c>
      <c r="V152" s="30"/>
      <c r="W152" s="23" t="s">
        <v>45</v>
      </c>
      <c r="X152" s="31">
        <f>+[1]DEPURADO!K146+[1]DEPURADO!L146</f>
        <v>0</v>
      </c>
      <c r="Y152" s="23" t="s">
        <v>45</v>
      </c>
      <c r="Z152" s="31">
        <f t="shared" si="19"/>
        <v>0</v>
      </c>
      <c r="AA152" s="31"/>
      <c r="AB152" s="31">
        <v>0</v>
      </c>
      <c r="AC152" s="31">
        <v>0</v>
      </c>
      <c r="AD152" s="30"/>
      <c r="AE152" s="30">
        <f>+[1]DEPURADO!K146</f>
        <v>0</v>
      </c>
      <c r="AF152" s="30">
        <v>0</v>
      </c>
      <c r="AG152" s="30">
        <f t="shared" si="20"/>
        <v>0</v>
      </c>
      <c r="AH152" s="30">
        <v>0</v>
      </c>
      <c r="AI152" s="30" t="str">
        <f>+[1]DEPURADO!G146</f>
        <v>CANCELADA</v>
      </c>
      <c r="AJ152" s="32"/>
      <c r="AK152" s="33"/>
    </row>
    <row r="153" spans="1:37" s="34" customFormat="1" x14ac:dyDescent="0.25">
      <c r="A153" s="23">
        <f t="shared" si="14"/>
        <v>145</v>
      </c>
      <c r="B153" s="24" t="s">
        <v>44</v>
      </c>
      <c r="C153" s="23" t="str">
        <f>+[1]DEPURADO!A147</f>
        <v>FCE764</v>
      </c>
      <c r="D153" s="23" t="str">
        <f>+[1]DEPURADO!B147</f>
        <v>FCE764</v>
      </c>
      <c r="E153" s="25">
        <f>+[1]DEPURADO!C147</f>
        <v>44869</v>
      </c>
      <c r="F153" s="26">
        <f>+IF([1]DEPURADO!D147&gt;1,[1]DEPURADO!D147," ")</f>
        <v>44869</v>
      </c>
      <c r="G153" s="27">
        <f>[1]DEPURADO!F147</f>
        <v>1180900</v>
      </c>
      <c r="H153" s="28">
        <v>0</v>
      </c>
      <c r="I153" s="28">
        <f>+[1]DEPURADO!M147+[1]DEPURADO!N147</f>
        <v>0</v>
      </c>
      <c r="J153" s="28">
        <f>+[1]DEPURADO!R147</f>
        <v>1180900</v>
      </c>
      <c r="K153" s="29">
        <f>+[1]DEPURADO!P147+[1]DEPURADO!Q147</f>
        <v>0</v>
      </c>
      <c r="L153" s="28">
        <v>0</v>
      </c>
      <c r="M153" s="28">
        <v>0</v>
      </c>
      <c r="N153" s="28">
        <f t="shared" si="15"/>
        <v>1180900</v>
      </c>
      <c r="O153" s="28">
        <f t="shared" si="16"/>
        <v>0</v>
      </c>
      <c r="P153" s="24" t="str">
        <f>IF([1]DEPURADO!H147&gt;1,0,[1]DEPURADO!B147)</f>
        <v>FCE764</v>
      </c>
      <c r="Q153" s="30">
        <f t="shared" si="17"/>
        <v>1180900</v>
      </c>
      <c r="R153" s="31">
        <f t="shared" si="18"/>
        <v>0</v>
      </c>
      <c r="S153" s="31">
        <f>+[1]DEPURADO!J147</f>
        <v>0</v>
      </c>
      <c r="T153" s="23" t="s">
        <v>45</v>
      </c>
      <c r="U153" s="31">
        <f>+[1]DEPURADO!I147</f>
        <v>0</v>
      </c>
      <c r="V153" s="30"/>
      <c r="W153" s="23" t="s">
        <v>45</v>
      </c>
      <c r="X153" s="31">
        <f>+[1]DEPURADO!K147+[1]DEPURADO!L147</f>
        <v>0</v>
      </c>
      <c r="Y153" s="23" t="s">
        <v>45</v>
      </c>
      <c r="Z153" s="31">
        <f t="shared" si="19"/>
        <v>0</v>
      </c>
      <c r="AA153" s="31"/>
      <c r="AB153" s="31">
        <v>0</v>
      </c>
      <c r="AC153" s="31">
        <v>0</v>
      </c>
      <c r="AD153" s="30"/>
      <c r="AE153" s="30">
        <f>+[1]DEPURADO!K147</f>
        <v>0</v>
      </c>
      <c r="AF153" s="30">
        <v>0</v>
      </c>
      <c r="AG153" s="30">
        <f t="shared" si="20"/>
        <v>0</v>
      </c>
      <c r="AH153" s="30">
        <v>0</v>
      </c>
      <c r="AI153" s="30" t="str">
        <f>+[1]DEPURADO!G147</f>
        <v>CANCELADA</v>
      </c>
      <c r="AJ153" s="32"/>
      <c r="AK153" s="33"/>
    </row>
    <row r="154" spans="1:37" s="34" customFormat="1" x14ac:dyDescent="0.25">
      <c r="A154" s="23">
        <f t="shared" si="14"/>
        <v>146</v>
      </c>
      <c r="B154" s="24" t="s">
        <v>44</v>
      </c>
      <c r="C154" s="23" t="str">
        <f>+[1]DEPURADO!A148</f>
        <v>FCE765</v>
      </c>
      <c r="D154" s="23" t="str">
        <f>+[1]DEPURADO!B148</f>
        <v>FCE765</v>
      </c>
      <c r="E154" s="25">
        <f>+[1]DEPURADO!C148</f>
        <v>44869</v>
      </c>
      <c r="F154" s="26">
        <f>+IF([1]DEPURADO!D148&gt;1,[1]DEPURADO!D148," ")</f>
        <v>44869</v>
      </c>
      <c r="G154" s="27">
        <f>[1]DEPURADO!F148</f>
        <v>1200100</v>
      </c>
      <c r="H154" s="28">
        <v>0</v>
      </c>
      <c r="I154" s="28">
        <f>+[1]DEPURADO!M148+[1]DEPURADO!N148</f>
        <v>0</v>
      </c>
      <c r="J154" s="28">
        <f>+[1]DEPURADO!R148</f>
        <v>1200100</v>
      </c>
      <c r="K154" s="29">
        <f>+[1]DEPURADO!P148+[1]DEPURADO!Q148</f>
        <v>0</v>
      </c>
      <c r="L154" s="28">
        <v>0</v>
      </c>
      <c r="M154" s="28">
        <v>0</v>
      </c>
      <c r="N154" s="28">
        <f t="shared" si="15"/>
        <v>1200100</v>
      </c>
      <c r="O154" s="28">
        <f t="shared" si="16"/>
        <v>0</v>
      </c>
      <c r="P154" s="24" t="str">
        <f>IF([1]DEPURADO!H148&gt;1,0,[1]DEPURADO!B148)</f>
        <v>FCE765</v>
      </c>
      <c r="Q154" s="30">
        <f t="shared" si="17"/>
        <v>1200100</v>
      </c>
      <c r="R154" s="31">
        <f t="shared" si="18"/>
        <v>0</v>
      </c>
      <c r="S154" s="31">
        <f>+[1]DEPURADO!J148</f>
        <v>0</v>
      </c>
      <c r="T154" s="23" t="s">
        <v>45</v>
      </c>
      <c r="U154" s="31">
        <f>+[1]DEPURADO!I148</f>
        <v>0</v>
      </c>
      <c r="V154" s="30"/>
      <c r="W154" s="23" t="s">
        <v>45</v>
      </c>
      <c r="X154" s="31">
        <f>+[1]DEPURADO!K148+[1]DEPURADO!L148</f>
        <v>0</v>
      </c>
      <c r="Y154" s="23" t="s">
        <v>45</v>
      </c>
      <c r="Z154" s="31">
        <f t="shared" si="19"/>
        <v>0</v>
      </c>
      <c r="AA154" s="31"/>
      <c r="AB154" s="31">
        <v>0</v>
      </c>
      <c r="AC154" s="31">
        <v>0</v>
      </c>
      <c r="AD154" s="30"/>
      <c r="AE154" s="30">
        <f>+[1]DEPURADO!K148</f>
        <v>0</v>
      </c>
      <c r="AF154" s="30">
        <v>0</v>
      </c>
      <c r="AG154" s="30">
        <f t="shared" si="20"/>
        <v>0</v>
      </c>
      <c r="AH154" s="30">
        <v>0</v>
      </c>
      <c r="AI154" s="30" t="str">
        <f>+[1]DEPURADO!G148</f>
        <v>CANCELADA</v>
      </c>
      <c r="AJ154" s="32"/>
      <c r="AK154" s="33"/>
    </row>
    <row r="155" spans="1:37" s="34" customFormat="1" x14ac:dyDescent="0.25">
      <c r="A155" s="23">
        <f t="shared" si="14"/>
        <v>147</v>
      </c>
      <c r="B155" s="24" t="s">
        <v>44</v>
      </c>
      <c r="C155" s="23" t="str">
        <f>+[1]DEPURADO!A149</f>
        <v>FCE874</v>
      </c>
      <c r="D155" s="23" t="str">
        <f>+[1]DEPURADO!B149</f>
        <v>FCE874</v>
      </c>
      <c r="E155" s="25">
        <f>+[1]DEPURADO!C149</f>
        <v>44888</v>
      </c>
      <c r="F155" s="26">
        <f>+IF([1]DEPURADO!D149&gt;1,[1]DEPURADO!D149," ")</f>
        <v>44888</v>
      </c>
      <c r="G155" s="27">
        <f>[1]DEPURADO!F149</f>
        <v>1224200</v>
      </c>
      <c r="H155" s="28">
        <v>0</v>
      </c>
      <c r="I155" s="28">
        <f>+[1]DEPURADO!M149+[1]DEPURADO!N149</f>
        <v>0</v>
      </c>
      <c r="J155" s="28">
        <f>+[1]DEPURADO!R149</f>
        <v>1224200</v>
      </c>
      <c r="K155" s="29">
        <f>+[1]DEPURADO!P149+[1]DEPURADO!Q149</f>
        <v>0</v>
      </c>
      <c r="L155" s="28">
        <v>0</v>
      </c>
      <c r="M155" s="28">
        <v>0</v>
      </c>
      <c r="N155" s="28">
        <f t="shared" si="15"/>
        <v>1224200</v>
      </c>
      <c r="O155" s="28">
        <f t="shared" si="16"/>
        <v>0</v>
      </c>
      <c r="P155" s="24" t="str">
        <f>IF([1]DEPURADO!H149&gt;1,0,[1]DEPURADO!B149)</f>
        <v>FCE874</v>
      </c>
      <c r="Q155" s="30">
        <f t="shared" si="17"/>
        <v>1224200</v>
      </c>
      <c r="R155" s="31">
        <f t="shared" si="18"/>
        <v>0</v>
      </c>
      <c r="S155" s="31">
        <f>+[1]DEPURADO!J149</f>
        <v>0</v>
      </c>
      <c r="T155" s="23" t="s">
        <v>45</v>
      </c>
      <c r="U155" s="31">
        <f>+[1]DEPURADO!I149</f>
        <v>0</v>
      </c>
      <c r="V155" s="30"/>
      <c r="W155" s="23" t="s">
        <v>45</v>
      </c>
      <c r="X155" s="31">
        <f>+[1]DEPURADO!K149+[1]DEPURADO!L149</f>
        <v>0</v>
      </c>
      <c r="Y155" s="23" t="s">
        <v>45</v>
      </c>
      <c r="Z155" s="31">
        <f t="shared" si="19"/>
        <v>0</v>
      </c>
      <c r="AA155" s="31"/>
      <c r="AB155" s="31">
        <v>0</v>
      </c>
      <c r="AC155" s="31">
        <v>0</v>
      </c>
      <c r="AD155" s="30"/>
      <c r="AE155" s="30">
        <f>+[1]DEPURADO!K149</f>
        <v>0</v>
      </c>
      <c r="AF155" s="30">
        <v>0</v>
      </c>
      <c r="AG155" s="30">
        <f t="shared" si="20"/>
        <v>0</v>
      </c>
      <c r="AH155" s="30">
        <v>0</v>
      </c>
      <c r="AI155" s="30" t="str">
        <f>+[1]DEPURADO!G149</f>
        <v>CANCELADA</v>
      </c>
      <c r="AJ155" s="32"/>
      <c r="AK155" s="33"/>
    </row>
    <row r="156" spans="1:37" s="34" customFormat="1" x14ac:dyDescent="0.25">
      <c r="A156" s="23">
        <f t="shared" si="14"/>
        <v>148</v>
      </c>
      <c r="B156" s="24" t="s">
        <v>44</v>
      </c>
      <c r="C156" s="23" t="str">
        <f>+[1]DEPURADO!A150</f>
        <v>FCE813</v>
      </c>
      <c r="D156" s="23" t="str">
        <f>+[1]DEPURADO!B150</f>
        <v>FCE813</v>
      </c>
      <c r="E156" s="25">
        <f>+[1]DEPURADO!C150</f>
        <v>44880</v>
      </c>
      <c r="F156" s="26">
        <f>+IF([1]DEPURADO!D150&gt;1,[1]DEPURADO!D150," ")</f>
        <v>44880</v>
      </c>
      <c r="G156" s="27">
        <f>[1]DEPURADO!F150</f>
        <v>1253300</v>
      </c>
      <c r="H156" s="28">
        <v>0</v>
      </c>
      <c r="I156" s="28">
        <f>+[1]DEPURADO!M150+[1]DEPURADO!N150</f>
        <v>0</v>
      </c>
      <c r="J156" s="28">
        <f>+[1]DEPURADO!R150</f>
        <v>1253300</v>
      </c>
      <c r="K156" s="29">
        <f>+[1]DEPURADO!P150+[1]DEPURADO!Q150</f>
        <v>0</v>
      </c>
      <c r="L156" s="28">
        <v>0</v>
      </c>
      <c r="M156" s="28">
        <v>0</v>
      </c>
      <c r="N156" s="28">
        <f t="shared" si="15"/>
        <v>1253300</v>
      </c>
      <c r="O156" s="28">
        <f t="shared" si="16"/>
        <v>0</v>
      </c>
      <c r="P156" s="24" t="str">
        <f>IF([1]DEPURADO!H150&gt;1,0,[1]DEPURADO!B150)</f>
        <v>FCE813</v>
      </c>
      <c r="Q156" s="30">
        <f t="shared" si="17"/>
        <v>1253300</v>
      </c>
      <c r="R156" s="31">
        <f t="shared" si="18"/>
        <v>0</v>
      </c>
      <c r="S156" s="31">
        <f>+[1]DEPURADO!J150</f>
        <v>0</v>
      </c>
      <c r="T156" s="23" t="s">
        <v>45</v>
      </c>
      <c r="U156" s="31">
        <f>+[1]DEPURADO!I150</f>
        <v>0</v>
      </c>
      <c r="V156" s="30"/>
      <c r="W156" s="23" t="s">
        <v>45</v>
      </c>
      <c r="X156" s="31">
        <f>+[1]DEPURADO!K150+[1]DEPURADO!L150</f>
        <v>0</v>
      </c>
      <c r="Y156" s="23" t="s">
        <v>45</v>
      </c>
      <c r="Z156" s="31">
        <f t="shared" si="19"/>
        <v>0</v>
      </c>
      <c r="AA156" s="31"/>
      <c r="AB156" s="31">
        <v>0</v>
      </c>
      <c r="AC156" s="31">
        <v>0</v>
      </c>
      <c r="AD156" s="30"/>
      <c r="AE156" s="30">
        <f>+[1]DEPURADO!K150</f>
        <v>0</v>
      </c>
      <c r="AF156" s="30">
        <v>0</v>
      </c>
      <c r="AG156" s="30">
        <f t="shared" si="20"/>
        <v>0</v>
      </c>
      <c r="AH156" s="30">
        <v>0</v>
      </c>
      <c r="AI156" s="30" t="str">
        <f>+[1]DEPURADO!G150</f>
        <v>CANCELADA</v>
      </c>
      <c r="AJ156" s="32"/>
      <c r="AK156" s="33"/>
    </row>
    <row r="157" spans="1:37" s="34" customFormat="1" x14ac:dyDescent="0.25">
      <c r="A157" s="23">
        <f t="shared" si="14"/>
        <v>149</v>
      </c>
      <c r="B157" s="24" t="s">
        <v>44</v>
      </c>
      <c r="C157" s="23" t="str">
        <f>+[1]DEPURADO!A151</f>
        <v>FCE888</v>
      </c>
      <c r="D157" s="23" t="str">
        <f>+[1]DEPURADO!B151</f>
        <v>FCE888</v>
      </c>
      <c r="E157" s="25">
        <f>+[1]DEPURADO!C151</f>
        <v>44889</v>
      </c>
      <c r="F157" s="26">
        <f>+IF([1]DEPURADO!D151&gt;1,[1]DEPURADO!D151," ")</f>
        <v>44889</v>
      </c>
      <c r="G157" s="27">
        <f>[1]DEPURADO!F151</f>
        <v>1319500</v>
      </c>
      <c r="H157" s="28">
        <v>0</v>
      </c>
      <c r="I157" s="28">
        <f>+[1]DEPURADO!M151+[1]DEPURADO!N151</f>
        <v>0</v>
      </c>
      <c r="J157" s="28">
        <f>+[1]DEPURADO!R151</f>
        <v>1319500</v>
      </c>
      <c r="K157" s="29">
        <f>+[1]DEPURADO!P151+[1]DEPURADO!Q151</f>
        <v>0</v>
      </c>
      <c r="L157" s="28">
        <v>0</v>
      </c>
      <c r="M157" s="28">
        <v>0</v>
      </c>
      <c r="N157" s="28">
        <f t="shared" si="15"/>
        <v>1319500</v>
      </c>
      <c r="O157" s="28">
        <f t="shared" si="16"/>
        <v>0</v>
      </c>
      <c r="P157" s="24" t="str">
        <f>IF([1]DEPURADO!H151&gt;1,0,[1]DEPURADO!B151)</f>
        <v>FCE888</v>
      </c>
      <c r="Q157" s="30">
        <f t="shared" si="17"/>
        <v>1319500</v>
      </c>
      <c r="R157" s="31">
        <f t="shared" si="18"/>
        <v>0</v>
      </c>
      <c r="S157" s="31">
        <f>+[1]DEPURADO!J151</f>
        <v>0</v>
      </c>
      <c r="T157" s="23" t="s">
        <v>45</v>
      </c>
      <c r="U157" s="31">
        <f>+[1]DEPURADO!I151</f>
        <v>0</v>
      </c>
      <c r="V157" s="30"/>
      <c r="W157" s="23" t="s">
        <v>45</v>
      </c>
      <c r="X157" s="31">
        <f>+[1]DEPURADO!K151+[1]DEPURADO!L151</f>
        <v>0</v>
      </c>
      <c r="Y157" s="23" t="s">
        <v>45</v>
      </c>
      <c r="Z157" s="31">
        <f t="shared" si="19"/>
        <v>0</v>
      </c>
      <c r="AA157" s="31"/>
      <c r="AB157" s="31">
        <v>0</v>
      </c>
      <c r="AC157" s="31">
        <v>0</v>
      </c>
      <c r="AD157" s="30"/>
      <c r="AE157" s="30">
        <f>+[1]DEPURADO!K151</f>
        <v>0</v>
      </c>
      <c r="AF157" s="30">
        <v>0</v>
      </c>
      <c r="AG157" s="30">
        <f t="shared" si="20"/>
        <v>0</v>
      </c>
      <c r="AH157" s="30">
        <v>0</v>
      </c>
      <c r="AI157" s="30" t="str">
        <f>+[1]DEPURADO!G151</f>
        <v>CANCELADA</v>
      </c>
      <c r="AJ157" s="32"/>
      <c r="AK157" s="33"/>
    </row>
    <row r="158" spans="1:37" s="34" customFormat="1" x14ac:dyDescent="0.25">
      <c r="A158" s="23">
        <f t="shared" si="14"/>
        <v>150</v>
      </c>
      <c r="B158" s="24" t="s">
        <v>44</v>
      </c>
      <c r="C158" s="23" t="str">
        <f>+[1]DEPURADO!A152</f>
        <v>FCE758</v>
      </c>
      <c r="D158" s="23" t="str">
        <f>+[1]DEPURADO!B152</f>
        <v>FCE758</v>
      </c>
      <c r="E158" s="25">
        <f>+[1]DEPURADO!C152</f>
        <v>44868</v>
      </c>
      <c r="F158" s="26">
        <f>+IF([1]DEPURADO!D152&gt;1,[1]DEPURADO!D152," ")</f>
        <v>44868</v>
      </c>
      <c r="G158" s="27">
        <f>[1]DEPURADO!F152</f>
        <v>1815200</v>
      </c>
      <c r="H158" s="28">
        <v>0</v>
      </c>
      <c r="I158" s="28">
        <f>+[1]DEPURADO!M152+[1]DEPURADO!N152</f>
        <v>0</v>
      </c>
      <c r="J158" s="28">
        <f>+[1]DEPURADO!R152</f>
        <v>1343248</v>
      </c>
      <c r="K158" s="29">
        <f>+[1]DEPURADO!P152+[1]DEPURADO!Q152</f>
        <v>0</v>
      </c>
      <c r="L158" s="28">
        <v>0</v>
      </c>
      <c r="M158" s="28">
        <v>0</v>
      </c>
      <c r="N158" s="28">
        <f t="shared" si="15"/>
        <v>1343248</v>
      </c>
      <c r="O158" s="28">
        <f t="shared" si="16"/>
        <v>471952</v>
      </c>
      <c r="P158" s="24" t="str">
        <f>IF([1]DEPURADO!H152&gt;1,0,[1]DEPURADO!B152)</f>
        <v>FCE758</v>
      </c>
      <c r="Q158" s="30">
        <f t="shared" si="17"/>
        <v>1815200</v>
      </c>
      <c r="R158" s="31">
        <f t="shared" si="18"/>
        <v>0</v>
      </c>
      <c r="S158" s="31">
        <f>+[1]DEPURADO!J152</f>
        <v>0</v>
      </c>
      <c r="T158" s="23" t="s">
        <v>45</v>
      </c>
      <c r="U158" s="31">
        <f>+[1]DEPURADO!I152</f>
        <v>0</v>
      </c>
      <c r="V158" s="30"/>
      <c r="W158" s="23" t="s">
        <v>45</v>
      </c>
      <c r="X158" s="31">
        <f>+[1]DEPURADO!K152+[1]DEPURADO!L152</f>
        <v>0</v>
      </c>
      <c r="Y158" s="23" t="s">
        <v>45</v>
      </c>
      <c r="Z158" s="31">
        <f t="shared" si="19"/>
        <v>0</v>
      </c>
      <c r="AA158" s="31"/>
      <c r="AB158" s="31">
        <v>0</v>
      </c>
      <c r="AC158" s="31">
        <v>0</v>
      </c>
      <c r="AD158" s="30"/>
      <c r="AE158" s="30">
        <f>+[1]DEPURADO!K152</f>
        <v>0</v>
      </c>
      <c r="AF158" s="30">
        <v>0</v>
      </c>
      <c r="AG158" s="30">
        <f t="shared" si="20"/>
        <v>471952</v>
      </c>
      <c r="AH158" s="30">
        <v>0</v>
      </c>
      <c r="AI158" s="30" t="str">
        <f>+[1]DEPURADO!G152</f>
        <v>CANCELADA Y SALDO A FAVOR DEL PRESTADOR</v>
      </c>
      <c r="AJ158" s="32"/>
      <c r="AK158" s="33"/>
    </row>
    <row r="159" spans="1:37" s="34" customFormat="1" x14ac:dyDescent="0.25">
      <c r="A159" s="23">
        <f t="shared" si="14"/>
        <v>151</v>
      </c>
      <c r="B159" s="24" t="s">
        <v>44</v>
      </c>
      <c r="C159" s="23" t="str">
        <f>+[1]DEPURADO!A153</f>
        <v>FCE900</v>
      </c>
      <c r="D159" s="23" t="str">
        <f>+[1]DEPURADO!B153</f>
        <v>FCE900</v>
      </c>
      <c r="E159" s="25">
        <f>+[1]DEPURADO!C153</f>
        <v>44893</v>
      </c>
      <c r="F159" s="26">
        <f>+IF([1]DEPURADO!D153&gt;1,[1]DEPURADO!D153," ")</f>
        <v>44893</v>
      </c>
      <c r="G159" s="27">
        <f>[1]DEPURADO!F153</f>
        <v>198800</v>
      </c>
      <c r="H159" s="28">
        <v>0</v>
      </c>
      <c r="I159" s="28">
        <f>+[1]DEPURADO!M153+[1]DEPURADO!N153</f>
        <v>0</v>
      </c>
      <c r="J159" s="28">
        <f>+[1]DEPURADO!R153</f>
        <v>198800</v>
      </c>
      <c r="K159" s="29">
        <f>+[1]DEPURADO!P153+[1]DEPURADO!Q153</f>
        <v>0</v>
      </c>
      <c r="L159" s="28">
        <v>0</v>
      </c>
      <c r="M159" s="28">
        <v>0</v>
      </c>
      <c r="N159" s="28">
        <f t="shared" si="15"/>
        <v>198800</v>
      </c>
      <c r="O159" s="28">
        <f t="shared" si="16"/>
        <v>0</v>
      </c>
      <c r="P159" s="24" t="str">
        <f>IF([1]DEPURADO!H153&gt;1,0,[1]DEPURADO!B153)</f>
        <v>FCE900</v>
      </c>
      <c r="Q159" s="30">
        <f t="shared" si="17"/>
        <v>198800</v>
      </c>
      <c r="R159" s="31">
        <f t="shared" si="18"/>
        <v>0</v>
      </c>
      <c r="S159" s="31">
        <f>+[1]DEPURADO!J153</f>
        <v>0</v>
      </c>
      <c r="T159" s="23" t="s">
        <v>45</v>
      </c>
      <c r="U159" s="31">
        <f>+[1]DEPURADO!I153</f>
        <v>0</v>
      </c>
      <c r="V159" s="30"/>
      <c r="W159" s="23" t="s">
        <v>45</v>
      </c>
      <c r="X159" s="31">
        <f>+[1]DEPURADO!K153+[1]DEPURADO!L153</f>
        <v>0</v>
      </c>
      <c r="Y159" s="23" t="s">
        <v>45</v>
      </c>
      <c r="Z159" s="31">
        <f t="shared" si="19"/>
        <v>0</v>
      </c>
      <c r="AA159" s="31"/>
      <c r="AB159" s="31">
        <v>0</v>
      </c>
      <c r="AC159" s="31">
        <v>0</v>
      </c>
      <c r="AD159" s="30"/>
      <c r="AE159" s="30">
        <f>+[1]DEPURADO!K153</f>
        <v>0</v>
      </c>
      <c r="AF159" s="30">
        <v>0</v>
      </c>
      <c r="AG159" s="30">
        <f t="shared" si="20"/>
        <v>0</v>
      </c>
      <c r="AH159" s="30">
        <v>0</v>
      </c>
      <c r="AI159" s="30" t="str">
        <f>+[1]DEPURADO!G153</f>
        <v>CANCELADA</v>
      </c>
      <c r="AJ159" s="32"/>
      <c r="AK159" s="33"/>
    </row>
    <row r="160" spans="1:37" s="34" customFormat="1" x14ac:dyDescent="0.25">
      <c r="A160" s="23">
        <f t="shared" si="14"/>
        <v>152</v>
      </c>
      <c r="B160" s="24" t="s">
        <v>44</v>
      </c>
      <c r="C160" s="23" t="str">
        <f>+[1]DEPURADO!A154</f>
        <v>FCE864</v>
      </c>
      <c r="D160" s="23" t="str">
        <f>+[1]DEPURADO!B154</f>
        <v>FCE864</v>
      </c>
      <c r="E160" s="25">
        <f>+[1]DEPURADO!C154</f>
        <v>44887</v>
      </c>
      <c r="F160" s="26">
        <f>+IF([1]DEPURADO!D154&gt;1,[1]DEPURADO!D154," ")</f>
        <v>44887</v>
      </c>
      <c r="G160" s="27">
        <f>[1]DEPURADO!F154</f>
        <v>200300</v>
      </c>
      <c r="H160" s="28">
        <v>0</v>
      </c>
      <c r="I160" s="28">
        <f>+[1]DEPURADO!M154+[1]DEPURADO!N154</f>
        <v>0</v>
      </c>
      <c r="J160" s="28">
        <f>+[1]DEPURADO!R154</f>
        <v>200300</v>
      </c>
      <c r="K160" s="29">
        <f>+[1]DEPURADO!P154+[1]DEPURADO!Q154</f>
        <v>0</v>
      </c>
      <c r="L160" s="28">
        <v>0</v>
      </c>
      <c r="M160" s="28">
        <v>0</v>
      </c>
      <c r="N160" s="28">
        <f t="shared" si="15"/>
        <v>200300</v>
      </c>
      <c r="O160" s="28">
        <f t="shared" si="16"/>
        <v>0</v>
      </c>
      <c r="P160" s="24" t="str">
        <f>IF([1]DEPURADO!H154&gt;1,0,[1]DEPURADO!B154)</f>
        <v>FCE864</v>
      </c>
      <c r="Q160" s="30">
        <f t="shared" si="17"/>
        <v>200300</v>
      </c>
      <c r="R160" s="31">
        <f t="shared" si="18"/>
        <v>0</v>
      </c>
      <c r="S160" s="31">
        <f>+[1]DEPURADO!J154</f>
        <v>0</v>
      </c>
      <c r="T160" s="23" t="s">
        <v>45</v>
      </c>
      <c r="U160" s="31">
        <f>+[1]DEPURADO!I154</f>
        <v>0</v>
      </c>
      <c r="V160" s="30"/>
      <c r="W160" s="23" t="s">
        <v>45</v>
      </c>
      <c r="X160" s="31">
        <f>+[1]DEPURADO!K154+[1]DEPURADO!L154</f>
        <v>0</v>
      </c>
      <c r="Y160" s="23" t="s">
        <v>45</v>
      </c>
      <c r="Z160" s="31">
        <f t="shared" si="19"/>
        <v>0</v>
      </c>
      <c r="AA160" s="31"/>
      <c r="AB160" s="31">
        <v>0</v>
      </c>
      <c r="AC160" s="31">
        <v>0</v>
      </c>
      <c r="AD160" s="30"/>
      <c r="AE160" s="30">
        <f>+[1]DEPURADO!K154</f>
        <v>0</v>
      </c>
      <c r="AF160" s="30">
        <v>0</v>
      </c>
      <c r="AG160" s="30">
        <f t="shared" si="20"/>
        <v>0</v>
      </c>
      <c r="AH160" s="30">
        <v>0</v>
      </c>
      <c r="AI160" s="30" t="str">
        <f>+[1]DEPURADO!G154</f>
        <v>CANCELADA</v>
      </c>
      <c r="AJ160" s="32"/>
      <c r="AK160" s="33"/>
    </row>
    <row r="161" spans="1:37" s="34" customFormat="1" x14ac:dyDescent="0.25">
      <c r="A161" s="23">
        <f t="shared" si="14"/>
        <v>153</v>
      </c>
      <c r="B161" s="24" t="s">
        <v>44</v>
      </c>
      <c r="C161" s="23" t="str">
        <f>+[1]DEPURADO!A155</f>
        <v>FCE780</v>
      </c>
      <c r="D161" s="23" t="str">
        <f>+[1]DEPURADO!B155</f>
        <v>FCE780</v>
      </c>
      <c r="E161" s="25">
        <f>+[1]DEPURADO!C155</f>
        <v>44873</v>
      </c>
      <c r="F161" s="26">
        <f>+IF([1]DEPURADO!D155&gt;1,[1]DEPURADO!D155," ")</f>
        <v>44873</v>
      </c>
      <c r="G161" s="27">
        <f>[1]DEPURADO!F155</f>
        <v>209300</v>
      </c>
      <c r="H161" s="28">
        <v>0</v>
      </c>
      <c r="I161" s="28">
        <f>+[1]DEPURADO!M155+[1]DEPURADO!N155</f>
        <v>0</v>
      </c>
      <c r="J161" s="28">
        <f>+[1]DEPURADO!R155</f>
        <v>209300</v>
      </c>
      <c r="K161" s="29">
        <f>+[1]DEPURADO!P155+[1]DEPURADO!Q155</f>
        <v>0</v>
      </c>
      <c r="L161" s="28">
        <v>0</v>
      </c>
      <c r="M161" s="28">
        <v>0</v>
      </c>
      <c r="N161" s="28">
        <f t="shared" si="15"/>
        <v>209300</v>
      </c>
      <c r="O161" s="28">
        <f t="shared" si="16"/>
        <v>0</v>
      </c>
      <c r="P161" s="24" t="str">
        <f>IF([1]DEPURADO!H155&gt;1,0,[1]DEPURADO!B155)</f>
        <v>FCE780</v>
      </c>
      <c r="Q161" s="30">
        <f t="shared" si="17"/>
        <v>209300</v>
      </c>
      <c r="R161" s="31">
        <f t="shared" si="18"/>
        <v>0</v>
      </c>
      <c r="S161" s="31">
        <f>+[1]DEPURADO!J155</f>
        <v>0</v>
      </c>
      <c r="T161" s="23" t="s">
        <v>45</v>
      </c>
      <c r="U161" s="31">
        <f>+[1]DEPURADO!I155</f>
        <v>0</v>
      </c>
      <c r="V161" s="30"/>
      <c r="W161" s="23" t="s">
        <v>45</v>
      </c>
      <c r="X161" s="31">
        <f>+[1]DEPURADO!K155+[1]DEPURADO!L155</f>
        <v>0</v>
      </c>
      <c r="Y161" s="23" t="s">
        <v>45</v>
      </c>
      <c r="Z161" s="31">
        <f t="shared" si="19"/>
        <v>0</v>
      </c>
      <c r="AA161" s="31"/>
      <c r="AB161" s="31">
        <v>0</v>
      </c>
      <c r="AC161" s="31">
        <v>0</v>
      </c>
      <c r="AD161" s="30"/>
      <c r="AE161" s="30">
        <f>+[1]DEPURADO!K155</f>
        <v>0</v>
      </c>
      <c r="AF161" s="30">
        <v>0</v>
      </c>
      <c r="AG161" s="30">
        <f t="shared" si="20"/>
        <v>0</v>
      </c>
      <c r="AH161" s="30">
        <v>0</v>
      </c>
      <c r="AI161" s="30" t="str">
        <f>+[1]DEPURADO!G155</f>
        <v>CANCELADA</v>
      </c>
      <c r="AJ161" s="32"/>
      <c r="AK161" s="33"/>
    </row>
    <row r="162" spans="1:37" s="34" customFormat="1" x14ac:dyDescent="0.25">
      <c r="A162" s="23">
        <f t="shared" si="14"/>
        <v>154</v>
      </c>
      <c r="B162" s="24" t="s">
        <v>44</v>
      </c>
      <c r="C162" s="23" t="str">
        <f>+[1]DEPURADO!A156</f>
        <v>FCE796</v>
      </c>
      <c r="D162" s="23" t="str">
        <f>+[1]DEPURADO!B156</f>
        <v>FCE796</v>
      </c>
      <c r="E162" s="25">
        <f>+[1]DEPURADO!C156</f>
        <v>44875</v>
      </c>
      <c r="F162" s="26">
        <f>+IF([1]DEPURADO!D156&gt;1,[1]DEPURADO!D156," ")</f>
        <v>44875</v>
      </c>
      <c r="G162" s="27">
        <f>[1]DEPURADO!F156</f>
        <v>210000</v>
      </c>
      <c r="H162" s="28">
        <v>0</v>
      </c>
      <c r="I162" s="28">
        <f>+[1]DEPURADO!M156+[1]DEPURADO!N156</f>
        <v>0</v>
      </c>
      <c r="J162" s="28">
        <f>+[1]DEPURADO!R156</f>
        <v>210000</v>
      </c>
      <c r="K162" s="29">
        <f>+[1]DEPURADO!P156+[1]DEPURADO!Q156</f>
        <v>0</v>
      </c>
      <c r="L162" s="28">
        <v>0</v>
      </c>
      <c r="M162" s="28">
        <v>0</v>
      </c>
      <c r="N162" s="28">
        <f t="shared" si="15"/>
        <v>210000</v>
      </c>
      <c r="O162" s="28">
        <f t="shared" si="16"/>
        <v>0</v>
      </c>
      <c r="P162" s="24" t="str">
        <f>IF([1]DEPURADO!H156&gt;1,0,[1]DEPURADO!B156)</f>
        <v>FCE796</v>
      </c>
      <c r="Q162" s="30">
        <f t="shared" si="17"/>
        <v>210000</v>
      </c>
      <c r="R162" s="31">
        <f t="shared" si="18"/>
        <v>0</v>
      </c>
      <c r="S162" s="31">
        <f>+[1]DEPURADO!J156</f>
        <v>0</v>
      </c>
      <c r="T162" s="23" t="s">
        <v>45</v>
      </c>
      <c r="U162" s="31">
        <f>+[1]DEPURADO!I156</f>
        <v>0</v>
      </c>
      <c r="V162" s="30"/>
      <c r="W162" s="23" t="s">
        <v>45</v>
      </c>
      <c r="X162" s="31">
        <f>+[1]DEPURADO!K156+[1]DEPURADO!L156</f>
        <v>0</v>
      </c>
      <c r="Y162" s="23" t="s">
        <v>45</v>
      </c>
      <c r="Z162" s="31">
        <f t="shared" si="19"/>
        <v>0</v>
      </c>
      <c r="AA162" s="31"/>
      <c r="AB162" s="31">
        <v>0</v>
      </c>
      <c r="AC162" s="31">
        <v>0</v>
      </c>
      <c r="AD162" s="30"/>
      <c r="AE162" s="30">
        <f>+[1]DEPURADO!K156</f>
        <v>0</v>
      </c>
      <c r="AF162" s="30">
        <v>0</v>
      </c>
      <c r="AG162" s="30">
        <f t="shared" si="20"/>
        <v>0</v>
      </c>
      <c r="AH162" s="30">
        <v>0</v>
      </c>
      <c r="AI162" s="30" t="str">
        <f>+[1]DEPURADO!G156</f>
        <v>CANCELADA</v>
      </c>
      <c r="AJ162" s="32"/>
      <c r="AK162" s="33"/>
    </row>
    <row r="163" spans="1:37" s="34" customFormat="1" x14ac:dyDescent="0.25">
      <c r="A163" s="23">
        <f t="shared" si="14"/>
        <v>155</v>
      </c>
      <c r="B163" s="24" t="s">
        <v>44</v>
      </c>
      <c r="C163" s="23" t="str">
        <f>+[1]DEPURADO!A157</f>
        <v>FCE770</v>
      </c>
      <c r="D163" s="23" t="str">
        <f>+[1]DEPURADO!B157</f>
        <v>FCE770</v>
      </c>
      <c r="E163" s="25">
        <f>+[1]DEPURADO!C157</f>
        <v>44869</v>
      </c>
      <c r="F163" s="26">
        <f>+IF([1]DEPURADO!D157&gt;1,[1]DEPURADO!D157," ")</f>
        <v>44869</v>
      </c>
      <c r="G163" s="27">
        <f>[1]DEPURADO!F157</f>
        <v>215700</v>
      </c>
      <c r="H163" s="28">
        <v>0</v>
      </c>
      <c r="I163" s="28">
        <f>+[1]DEPURADO!M157+[1]DEPURADO!N157</f>
        <v>0</v>
      </c>
      <c r="J163" s="28">
        <f>+[1]DEPURADO!R157</f>
        <v>215700</v>
      </c>
      <c r="K163" s="29">
        <f>+[1]DEPURADO!P157+[1]DEPURADO!Q157</f>
        <v>0</v>
      </c>
      <c r="L163" s="28">
        <v>0</v>
      </c>
      <c r="M163" s="28">
        <v>0</v>
      </c>
      <c r="N163" s="28">
        <f t="shared" si="15"/>
        <v>215700</v>
      </c>
      <c r="O163" s="28">
        <f t="shared" si="16"/>
        <v>0</v>
      </c>
      <c r="P163" s="24" t="str">
        <f>IF([1]DEPURADO!H157&gt;1,0,[1]DEPURADO!B157)</f>
        <v>FCE770</v>
      </c>
      <c r="Q163" s="30">
        <f t="shared" si="17"/>
        <v>215700</v>
      </c>
      <c r="R163" s="31">
        <f t="shared" si="18"/>
        <v>0</v>
      </c>
      <c r="S163" s="31">
        <f>+[1]DEPURADO!J157</f>
        <v>0</v>
      </c>
      <c r="T163" s="23" t="s">
        <v>45</v>
      </c>
      <c r="U163" s="31">
        <f>+[1]DEPURADO!I157</f>
        <v>0</v>
      </c>
      <c r="V163" s="30"/>
      <c r="W163" s="23" t="s">
        <v>45</v>
      </c>
      <c r="X163" s="31">
        <f>+[1]DEPURADO!K157+[1]DEPURADO!L157</f>
        <v>0</v>
      </c>
      <c r="Y163" s="23" t="s">
        <v>45</v>
      </c>
      <c r="Z163" s="31">
        <f t="shared" si="19"/>
        <v>0</v>
      </c>
      <c r="AA163" s="31"/>
      <c r="AB163" s="31">
        <v>0</v>
      </c>
      <c r="AC163" s="31">
        <v>0</v>
      </c>
      <c r="AD163" s="30"/>
      <c r="AE163" s="30">
        <f>+[1]DEPURADO!K157</f>
        <v>0</v>
      </c>
      <c r="AF163" s="30">
        <v>0</v>
      </c>
      <c r="AG163" s="30">
        <f t="shared" si="20"/>
        <v>0</v>
      </c>
      <c r="AH163" s="30">
        <v>0</v>
      </c>
      <c r="AI163" s="30" t="str">
        <f>+[1]DEPURADO!G157</f>
        <v>CANCELADA</v>
      </c>
      <c r="AJ163" s="32"/>
      <c r="AK163" s="33"/>
    </row>
    <row r="164" spans="1:37" s="34" customFormat="1" x14ac:dyDescent="0.25">
      <c r="A164" s="23">
        <f t="shared" si="14"/>
        <v>156</v>
      </c>
      <c r="B164" s="24" t="s">
        <v>44</v>
      </c>
      <c r="C164" s="23" t="str">
        <f>+[1]DEPURADO!A158</f>
        <v>FCE822</v>
      </c>
      <c r="D164" s="23" t="str">
        <f>+[1]DEPURADO!B158</f>
        <v>FCE822</v>
      </c>
      <c r="E164" s="25">
        <f>+[1]DEPURADO!C158</f>
        <v>44882</v>
      </c>
      <c r="F164" s="26">
        <f>+IF([1]DEPURADO!D158&gt;1,[1]DEPURADO!D158," ")</f>
        <v>44882</v>
      </c>
      <c r="G164" s="27">
        <f>[1]DEPURADO!F158</f>
        <v>261100</v>
      </c>
      <c r="H164" s="28">
        <v>0</v>
      </c>
      <c r="I164" s="28">
        <f>+[1]DEPURADO!M158+[1]DEPURADO!N158</f>
        <v>0</v>
      </c>
      <c r="J164" s="28">
        <f>+[1]DEPURADO!R158</f>
        <v>261100</v>
      </c>
      <c r="K164" s="29">
        <f>+[1]DEPURADO!P158+[1]DEPURADO!Q158</f>
        <v>0</v>
      </c>
      <c r="L164" s="28">
        <v>0</v>
      </c>
      <c r="M164" s="28">
        <v>0</v>
      </c>
      <c r="N164" s="28">
        <f t="shared" si="15"/>
        <v>261100</v>
      </c>
      <c r="O164" s="28">
        <f t="shared" si="16"/>
        <v>0</v>
      </c>
      <c r="P164" s="24" t="str">
        <f>IF([1]DEPURADO!H158&gt;1,0,[1]DEPURADO!B158)</f>
        <v>FCE822</v>
      </c>
      <c r="Q164" s="30">
        <f t="shared" si="17"/>
        <v>261100</v>
      </c>
      <c r="R164" s="31">
        <f t="shared" si="18"/>
        <v>0</v>
      </c>
      <c r="S164" s="31">
        <f>+[1]DEPURADO!J158</f>
        <v>0</v>
      </c>
      <c r="T164" s="23" t="s">
        <v>45</v>
      </c>
      <c r="U164" s="31">
        <f>+[1]DEPURADO!I158</f>
        <v>0</v>
      </c>
      <c r="V164" s="30"/>
      <c r="W164" s="23" t="s">
        <v>45</v>
      </c>
      <c r="X164" s="31">
        <f>+[1]DEPURADO!K158+[1]DEPURADO!L158</f>
        <v>0</v>
      </c>
      <c r="Y164" s="23" t="s">
        <v>45</v>
      </c>
      <c r="Z164" s="31">
        <f t="shared" si="19"/>
        <v>0</v>
      </c>
      <c r="AA164" s="31"/>
      <c r="AB164" s="31">
        <v>0</v>
      </c>
      <c r="AC164" s="31">
        <v>0</v>
      </c>
      <c r="AD164" s="30"/>
      <c r="AE164" s="30">
        <f>+[1]DEPURADO!K158</f>
        <v>0</v>
      </c>
      <c r="AF164" s="30">
        <v>0</v>
      </c>
      <c r="AG164" s="30">
        <f t="shared" si="20"/>
        <v>0</v>
      </c>
      <c r="AH164" s="30">
        <v>0</v>
      </c>
      <c r="AI164" s="30" t="str">
        <f>+[1]DEPURADO!G158</f>
        <v>CANCELADA</v>
      </c>
      <c r="AJ164" s="32"/>
      <c r="AK164" s="33"/>
    </row>
    <row r="165" spans="1:37" s="34" customFormat="1" x14ac:dyDescent="0.25">
      <c r="A165" s="23">
        <f t="shared" si="14"/>
        <v>157</v>
      </c>
      <c r="B165" s="24" t="s">
        <v>44</v>
      </c>
      <c r="C165" s="23" t="str">
        <f>+[1]DEPURADO!A159</f>
        <v>FCE904</v>
      </c>
      <c r="D165" s="23" t="str">
        <f>+[1]DEPURADO!B159</f>
        <v>FCE904</v>
      </c>
      <c r="E165" s="25">
        <f>+[1]DEPURADO!C159</f>
        <v>44893</v>
      </c>
      <c r="F165" s="26">
        <f>+IF([1]DEPURADO!D159&gt;1,[1]DEPURADO!D159," ")</f>
        <v>44893</v>
      </c>
      <c r="G165" s="27">
        <f>[1]DEPURADO!F159</f>
        <v>304000</v>
      </c>
      <c r="H165" s="28">
        <v>0</v>
      </c>
      <c r="I165" s="28">
        <f>+[1]DEPURADO!M159+[1]DEPURADO!N159</f>
        <v>0</v>
      </c>
      <c r="J165" s="28">
        <f>+[1]DEPURADO!R159</f>
        <v>304000</v>
      </c>
      <c r="K165" s="29">
        <f>+[1]DEPURADO!P159+[1]DEPURADO!Q159</f>
        <v>0</v>
      </c>
      <c r="L165" s="28">
        <v>0</v>
      </c>
      <c r="M165" s="28">
        <v>0</v>
      </c>
      <c r="N165" s="28">
        <f t="shared" si="15"/>
        <v>304000</v>
      </c>
      <c r="O165" s="28">
        <f t="shared" si="16"/>
        <v>0</v>
      </c>
      <c r="P165" s="24" t="str">
        <f>IF([1]DEPURADO!H159&gt;1,0,[1]DEPURADO!B159)</f>
        <v>FCE904</v>
      </c>
      <c r="Q165" s="30">
        <f t="shared" si="17"/>
        <v>304000</v>
      </c>
      <c r="R165" s="31">
        <f t="shared" si="18"/>
        <v>0</v>
      </c>
      <c r="S165" s="31">
        <f>+[1]DEPURADO!J159</f>
        <v>0</v>
      </c>
      <c r="T165" s="23" t="s">
        <v>45</v>
      </c>
      <c r="U165" s="31">
        <f>+[1]DEPURADO!I159</f>
        <v>0</v>
      </c>
      <c r="V165" s="30"/>
      <c r="W165" s="23" t="s">
        <v>45</v>
      </c>
      <c r="X165" s="31">
        <f>+[1]DEPURADO!K159+[1]DEPURADO!L159</f>
        <v>0</v>
      </c>
      <c r="Y165" s="23" t="s">
        <v>45</v>
      </c>
      <c r="Z165" s="31">
        <f t="shared" si="19"/>
        <v>0</v>
      </c>
      <c r="AA165" s="31"/>
      <c r="AB165" s="31">
        <v>0</v>
      </c>
      <c r="AC165" s="31">
        <v>0</v>
      </c>
      <c r="AD165" s="30"/>
      <c r="AE165" s="30">
        <f>+[1]DEPURADO!K159</f>
        <v>0</v>
      </c>
      <c r="AF165" s="30">
        <v>0</v>
      </c>
      <c r="AG165" s="30">
        <f t="shared" si="20"/>
        <v>0</v>
      </c>
      <c r="AH165" s="30">
        <v>0</v>
      </c>
      <c r="AI165" s="30" t="str">
        <f>+[1]DEPURADO!G159</f>
        <v>CANCELADA</v>
      </c>
      <c r="AJ165" s="32"/>
      <c r="AK165" s="33"/>
    </row>
    <row r="166" spans="1:37" s="34" customFormat="1" x14ac:dyDescent="0.25">
      <c r="A166" s="23">
        <f t="shared" si="14"/>
        <v>158</v>
      </c>
      <c r="B166" s="24" t="s">
        <v>44</v>
      </c>
      <c r="C166" s="23" t="str">
        <f>+[1]DEPURADO!A160</f>
        <v>FCE945</v>
      </c>
      <c r="D166" s="23" t="str">
        <f>+[1]DEPURADO!B160</f>
        <v>FCE945</v>
      </c>
      <c r="E166" s="25">
        <f>+[1]DEPURADO!C160</f>
        <v>44902</v>
      </c>
      <c r="F166" s="26">
        <f>+IF([1]DEPURADO!D160&gt;1,[1]DEPURADO!D160," ")</f>
        <v>44902</v>
      </c>
      <c r="G166" s="27">
        <f>[1]DEPURADO!F160</f>
        <v>116800</v>
      </c>
      <c r="H166" s="28">
        <v>0</v>
      </c>
      <c r="I166" s="28">
        <f>+[1]DEPURADO!M160+[1]DEPURADO!N160</f>
        <v>0</v>
      </c>
      <c r="J166" s="28">
        <f>+[1]DEPURADO!R160</f>
        <v>0</v>
      </c>
      <c r="K166" s="29">
        <f>+[1]DEPURADO!P160+[1]DEPURADO!Q160</f>
        <v>0</v>
      </c>
      <c r="L166" s="28">
        <v>0</v>
      </c>
      <c r="M166" s="28">
        <v>0</v>
      </c>
      <c r="N166" s="28">
        <f t="shared" si="15"/>
        <v>0</v>
      </c>
      <c r="O166" s="28">
        <f t="shared" si="16"/>
        <v>116800</v>
      </c>
      <c r="P166" s="24" t="str">
        <f>IF([1]DEPURADO!H160&gt;1,0,[1]DEPURADO!B160)</f>
        <v>FCE945</v>
      </c>
      <c r="Q166" s="30">
        <f t="shared" si="17"/>
        <v>116800</v>
      </c>
      <c r="R166" s="31">
        <f t="shared" si="18"/>
        <v>0</v>
      </c>
      <c r="S166" s="31">
        <f>+[1]DEPURADO!J160</f>
        <v>0</v>
      </c>
      <c r="T166" s="23" t="s">
        <v>45</v>
      </c>
      <c r="U166" s="31">
        <f>+[1]DEPURADO!I160</f>
        <v>0</v>
      </c>
      <c r="V166" s="30"/>
      <c r="W166" s="23" t="s">
        <v>45</v>
      </c>
      <c r="X166" s="31">
        <f>+[1]DEPURADO!K160+[1]DEPURADO!L160</f>
        <v>0</v>
      </c>
      <c r="Y166" s="23" t="s">
        <v>45</v>
      </c>
      <c r="Z166" s="31">
        <f t="shared" si="19"/>
        <v>0</v>
      </c>
      <c r="AA166" s="31"/>
      <c r="AB166" s="31">
        <v>0</v>
      </c>
      <c r="AC166" s="31">
        <v>0</v>
      </c>
      <c r="AD166" s="30"/>
      <c r="AE166" s="30">
        <f>+[1]DEPURADO!K160</f>
        <v>0</v>
      </c>
      <c r="AF166" s="30">
        <v>0</v>
      </c>
      <c r="AG166" s="30">
        <f t="shared" si="20"/>
        <v>116800</v>
      </c>
      <c r="AH166" s="30">
        <v>0</v>
      </c>
      <c r="AI166" s="30" t="str">
        <f>+[1]DEPURADO!G160</f>
        <v>SALDO A FAVOR DEL PRESTADOR</v>
      </c>
      <c r="AJ166" s="32"/>
      <c r="AK166" s="33"/>
    </row>
    <row r="167" spans="1:37" s="34" customFormat="1" x14ac:dyDescent="0.25">
      <c r="A167" s="23">
        <f t="shared" si="14"/>
        <v>159</v>
      </c>
      <c r="B167" s="24" t="s">
        <v>44</v>
      </c>
      <c r="C167" s="23" t="str">
        <f>+[1]DEPURADO!A161</f>
        <v>FEC980</v>
      </c>
      <c r="D167" s="23" t="str">
        <f>+[1]DEPURADO!B161</f>
        <v>FEC980</v>
      </c>
      <c r="E167" s="25">
        <f>+[1]DEPURADO!C161</f>
        <v>44908</v>
      </c>
      <c r="F167" s="26">
        <f>+IF([1]DEPURADO!D161&gt;1,[1]DEPURADO!D161," ")</f>
        <v>44908</v>
      </c>
      <c r="G167" s="27">
        <f>[1]DEPURADO!F161</f>
        <v>1174500</v>
      </c>
      <c r="H167" s="28">
        <v>0</v>
      </c>
      <c r="I167" s="28">
        <f>+[1]DEPURADO!M161+[1]DEPURADO!N161</f>
        <v>0</v>
      </c>
      <c r="J167" s="28">
        <f>+[1]DEPURADO!R161</f>
        <v>0</v>
      </c>
      <c r="K167" s="29">
        <f>+[1]DEPURADO!P161+[1]DEPURADO!Q161</f>
        <v>0</v>
      </c>
      <c r="L167" s="28">
        <v>0</v>
      </c>
      <c r="M167" s="28">
        <v>0</v>
      </c>
      <c r="N167" s="28">
        <f t="shared" si="15"/>
        <v>0</v>
      </c>
      <c r="O167" s="28">
        <f t="shared" si="16"/>
        <v>1174500</v>
      </c>
      <c r="P167" s="24">
        <f>IF([1]DEPURADO!H161&gt;1,0,[1]DEPURADO!B161)</f>
        <v>0</v>
      </c>
      <c r="Q167" s="30">
        <f t="shared" si="17"/>
        <v>0</v>
      </c>
      <c r="R167" s="31">
        <f t="shared" si="18"/>
        <v>1174500</v>
      </c>
      <c r="S167" s="31">
        <f>+[1]DEPURADO!J161</f>
        <v>0</v>
      </c>
      <c r="T167" s="23" t="s">
        <v>45</v>
      </c>
      <c r="U167" s="31">
        <f>+[1]DEPURADO!I161</f>
        <v>0</v>
      </c>
      <c r="V167" s="30"/>
      <c r="W167" s="23" t="s">
        <v>45</v>
      </c>
      <c r="X167" s="31">
        <f>+[1]DEPURADO!K161+[1]DEPURADO!L161</f>
        <v>0</v>
      </c>
      <c r="Y167" s="23" t="s">
        <v>45</v>
      </c>
      <c r="Z167" s="31">
        <f t="shared" si="19"/>
        <v>0</v>
      </c>
      <c r="AA167" s="31"/>
      <c r="AB167" s="31">
        <v>0</v>
      </c>
      <c r="AC167" s="31">
        <v>0</v>
      </c>
      <c r="AD167" s="30"/>
      <c r="AE167" s="30">
        <f>+[1]DEPURADO!K161</f>
        <v>0</v>
      </c>
      <c r="AF167" s="30">
        <v>0</v>
      </c>
      <c r="AG167" s="30">
        <f t="shared" si="20"/>
        <v>0</v>
      </c>
      <c r="AH167" s="30">
        <v>0</v>
      </c>
      <c r="AI167" s="30" t="str">
        <f>+[1]DEPURADO!G161</f>
        <v>NO RADICADA</v>
      </c>
      <c r="AJ167" s="32"/>
      <c r="AK167" s="33"/>
    </row>
    <row r="168" spans="1:37" s="34" customFormat="1" x14ac:dyDescent="0.25">
      <c r="A168" s="23">
        <f t="shared" si="14"/>
        <v>160</v>
      </c>
      <c r="B168" s="24" t="s">
        <v>44</v>
      </c>
      <c r="C168" s="23" t="str">
        <f>+[1]DEPURADO!A162</f>
        <v>FCE1011</v>
      </c>
      <c r="D168" s="23" t="str">
        <f>+[1]DEPURADO!B162</f>
        <v>FCE1011</v>
      </c>
      <c r="E168" s="25">
        <f>+[1]DEPURADO!C162</f>
        <v>44914</v>
      </c>
      <c r="F168" s="26">
        <f>+IF([1]DEPURADO!D162&gt;1,[1]DEPURADO!D162," ")</f>
        <v>44914</v>
      </c>
      <c r="G168" s="27">
        <f>[1]DEPURADO!F162</f>
        <v>1226200</v>
      </c>
      <c r="H168" s="28">
        <v>0</v>
      </c>
      <c r="I168" s="28">
        <f>+[1]DEPURADO!M162+[1]DEPURADO!N162</f>
        <v>0</v>
      </c>
      <c r="J168" s="28">
        <f>+[1]DEPURADO!R162</f>
        <v>0</v>
      </c>
      <c r="K168" s="29">
        <f>+[1]DEPURADO!P162+[1]DEPURADO!Q162</f>
        <v>0</v>
      </c>
      <c r="L168" s="28">
        <v>0</v>
      </c>
      <c r="M168" s="28">
        <v>0</v>
      </c>
      <c r="N168" s="28">
        <f t="shared" si="15"/>
        <v>0</v>
      </c>
      <c r="O168" s="28">
        <f t="shared" si="16"/>
        <v>1226200</v>
      </c>
      <c r="P168" s="24" t="str">
        <f>IF([1]DEPURADO!H162&gt;1,0,[1]DEPURADO!B162)</f>
        <v>FCE1011</v>
      </c>
      <c r="Q168" s="30">
        <f t="shared" si="17"/>
        <v>1226200</v>
      </c>
      <c r="R168" s="31">
        <f t="shared" si="18"/>
        <v>0</v>
      </c>
      <c r="S168" s="31">
        <f>+[1]DEPURADO!J162</f>
        <v>0</v>
      </c>
      <c r="T168" s="23" t="s">
        <v>45</v>
      </c>
      <c r="U168" s="31">
        <f>+[1]DEPURADO!I162</f>
        <v>0</v>
      </c>
      <c r="V168" s="30"/>
      <c r="W168" s="23" t="s">
        <v>45</v>
      </c>
      <c r="X168" s="31">
        <f>+[1]DEPURADO!K162+[1]DEPURADO!L162</f>
        <v>0</v>
      </c>
      <c r="Y168" s="23" t="s">
        <v>45</v>
      </c>
      <c r="Z168" s="31">
        <f t="shared" si="19"/>
        <v>0</v>
      </c>
      <c r="AA168" s="31"/>
      <c r="AB168" s="31">
        <v>0</v>
      </c>
      <c r="AC168" s="31">
        <v>0</v>
      </c>
      <c r="AD168" s="30"/>
      <c r="AE168" s="30">
        <f>+[1]DEPURADO!K162</f>
        <v>0</v>
      </c>
      <c r="AF168" s="30">
        <v>0</v>
      </c>
      <c r="AG168" s="30">
        <f t="shared" si="20"/>
        <v>1226200</v>
      </c>
      <c r="AH168" s="30">
        <v>0</v>
      </c>
      <c r="AI168" s="30" t="str">
        <f>+[1]DEPURADO!G162</f>
        <v>SALDO A FAVOR DEL PRESTADOR</v>
      </c>
      <c r="AJ168" s="32"/>
      <c r="AK168" s="33"/>
    </row>
    <row r="169" spans="1:37" s="34" customFormat="1" x14ac:dyDescent="0.25">
      <c r="A169" s="23">
        <f t="shared" si="14"/>
        <v>161</v>
      </c>
      <c r="B169" s="24" t="s">
        <v>44</v>
      </c>
      <c r="C169" s="23" t="str">
        <f>+[1]DEPURADO!A163</f>
        <v>FCE969</v>
      </c>
      <c r="D169" s="23" t="str">
        <f>+[1]DEPURADO!B163</f>
        <v>FCE969</v>
      </c>
      <c r="E169" s="25">
        <f>+[1]DEPURADO!C163</f>
        <v>44907</v>
      </c>
      <c r="F169" s="26">
        <f>+IF([1]DEPURADO!D163&gt;1,[1]DEPURADO!D163," ")</f>
        <v>44907</v>
      </c>
      <c r="G169" s="27">
        <f>[1]DEPURADO!F163</f>
        <v>127900</v>
      </c>
      <c r="H169" s="28">
        <v>0</v>
      </c>
      <c r="I169" s="28">
        <f>+[1]DEPURADO!M163+[1]DEPURADO!N163</f>
        <v>0</v>
      </c>
      <c r="J169" s="28">
        <f>+[1]DEPURADO!R163</f>
        <v>94646</v>
      </c>
      <c r="K169" s="29">
        <f>+[1]DEPURADO!P163+[1]DEPURADO!Q163</f>
        <v>0</v>
      </c>
      <c r="L169" s="28">
        <v>0</v>
      </c>
      <c r="M169" s="28">
        <v>0</v>
      </c>
      <c r="N169" s="28">
        <f t="shared" si="15"/>
        <v>94646</v>
      </c>
      <c r="O169" s="28">
        <f t="shared" si="16"/>
        <v>33254</v>
      </c>
      <c r="P169" s="24" t="str">
        <f>IF([1]DEPURADO!H163&gt;1,0,[1]DEPURADO!B163)</f>
        <v>FCE969</v>
      </c>
      <c r="Q169" s="30">
        <f t="shared" si="17"/>
        <v>127900</v>
      </c>
      <c r="R169" s="31">
        <f t="shared" si="18"/>
        <v>0</v>
      </c>
      <c r="S169" s="31">
        <f>+[1]DEPURADO!J163</f>
        <v>0</v>
      </c>
      <c r="T169" s="23" t="s">
        <v>45</v>
      </c>
      <c r="U169" s="31">
        <f>+[1]DEPURADO!I163</f>
        <v>0</v>
      </c>
      <c r="V169" s="30"/>
      <c r="W169" s="23" t="s">
        <v>45</v>
      </c>
      <c r="X169" s="31">
        <f>+[1]DEPURADO!K163+[1]DEPURADO!L163</f>
        <v>0</v>
      </c>
      <c r="Y169" s="23" t="s">
        <v>45</v>
      </c>
      <c r="Z169" s="31">
        <f t="shared" si="19"/>
        <v>0</v>
      </c>
      <c r="AA169" s="31"/>
      <c r="AB169" s="31">
        <v>0</v>
      </c>
      <c r="AC169" s="31">
        <v>0</v>
      </c>
      <c r="AD169" s="30"/>
      <c r="AE169" s="30">
        <f>+[1]DEPURADO!K163</f>
        <v>0</v>
      </c>
      <c r="AF169" s="30">
        <v>0</v>
      </c>
      <c r="AG169" s="30">
        <f t="shared" si="20"/>
        <v>33254</v>
      </c>
      <c r="AH169" s="30">
        <v>0</v>
      </c>
      <c r="AI169" s="30" t="str">
        <f>+[1]DEPURADO!G163</f>
        <v>CANCELADA Y SALDO A FAVOR DEL PRESTADOR</v>
      </c>
      <c r="AJ169" s="32"/>
      <c r="AK169" s="33"/>
    </row>
    <row r="170" spans="1:37" s="34" customFormat="1" x14ac:dyDescent="0.25">
      <c r="A170" s="23">
        <f t="shared" si="14"/>
        <v>162</v>
      </c>
      <c r="B170" s="24" t="s">
        <v>44</v>
      </c>
      <c r="C170" s="23" t="str">
        <f>+[1]DEPURADO!A164</f>
        <v>FCE949</v>
      </c>
      <c r="D170" s="23" t="str">
        <f>+[1]DEPURADO!B164</f>
        <v>FCE949</v>
      </c>
      <c r="E170" s="25">
        <f>+[1]DEPURADO!C164</f>
        <v>44902</v>
      </c>
      <c r="F170" s="26">
        <f>+IF([1]DEPURADO!D164&gt;1,[1]DEPURADO!D164," ")</f>
        <v>44902</v>
      </c>
      <c r="G170" s="27">
        <f>[1]DEPURADO!F164</f>
        <v>1335200</v>
      </c>
      <c r="H170" s="28">
        <v>0</v>
      </c>
      <c r="I170" s="28">
        <f>+[1]DEPURADO!M164+[1]DEPURADO!N164</f>
        <v>0</v>
      </c>
      <c r="J170" s="28">
        <f>+[1]DEPURADO!R164</f>
        <v>0</v>
      </c>
      <c r="K170" s="29">
        <f>+[1]DEPURADO!P164+[1]DEPURADO!Q164</f>
        <v>0</v>
      </c>
      <c r="L170" s="28">
        <v>0</v>
      </c>
      <c r="M170" s="28">
        <v>0</v>
      </c>
      <c r="N170" s="28">
        <f t="shared" si="15"/>
        <v>0</v>
      </c>
      <c r="O170" s="28">
        <f t="shared" si="16"/>
        <v>1335200</v>
      </c>
      <c r="P170" s="24" t="str">
        <f>IF([1]DEPURADO!H164&gt;1,0,[1]DEPURADO!B164)</f>
        <v>FCE949</v>
      </c>
      <c r="Q170" s="30">
        <f t="shared" si="17"/>
        <v>1335200</v>
      </c>
      <c r="R170" s="31">
        <f t="shared" si="18"/>
        <v>0</v>
      </c>
      <c r="S170" s="31">
        <f>+[1]DEPURADO!J164</f>
        <v>0</v>
      </c>
      <c r="T170" s="23" t="s">
        <v>45</v>
      </c>
      <c r="U170" s="31">
        <f>+[1]DEPURADO!I164</f>
        <v>0</v>
      </c>
      <c r="V170" s="30"/>
      <c r="W170" s="23" t="s">
        <v>45</v>
      </c>
      <c r="X170" s="31">
        <f>+[1]DEPURADO!K164+[1]DEPURADO!L164</f>
        <v>0</v>
      </c>
      <c r="Y170" s="23" t="s">
        <v>45</v>
      </c>
      <c r="Z170" s="31">
        <f t="shared" si="19"/>
        <v>0</v>
      </c>
      <c r="AA170" s="31"/>
      <c r="AB170" s="31">
        <v>0</v>
      </c>
      <c r="AC170" s="31">
        <v>0</v>
      </c>
      <c r="AD170" s="30"/>
      <c r="AE170" s="30">
        <f>+[1]DEPURADO!K164</f>
        <v>0</v>
      </c>
      <c r="AF170" s="30">
        <v>0</v>
      </c>
      <c r="AG170" s="30">
        <f t="shared" si="20"/>
        <v>1335200</v>
      </c>
      <c r="AH170" s="30">
        <v>0</v>
      </c>
      <c r="AI170" s="30" t="str">
        <f>+[1]DEPURADO!G164</f>
        <v>SALDO A FAVOR DEL PRESTADOR</v>
      </c>
      <c r="AJ170" s="32"/>
      <c r="AK170" s="33"/>
    </row>
    <row r="171" spans="1:37" s="34" customFormat="1" x14ac:dyDescent="0.25">
      <c r="A171" s="23">
        <f t="shared" si="14"/>
        <v>163</v>
      </c>
      <c r="B171" s="24" t="s">
        <v>44</v>
      </c>
      <c r="C171" s="23" t="str">
        <f>+[1]DEPURADO!A165</f>
        <v>FCE962</v>
      </c>
      <c r="D171" s="23" t="str">
        <f>+[1]DEPURADO!B165</f>
        <v>FCE962</v>
      </c>
      <c r="E171" s="25">
        <f>+[1]DEPURADO!C165</f>
        <v>44907</v>
      </c>
      <c r="F171" s="26">
        <f>+IF([1]DEPURADO!D165&gt;1,[1]DEPURADO!D165," ")</f>
        <v>44907</v>
      </c>
      <c r="G171" s="27">
        <f>[1]DEPURADO!F165</f>
        <v>202000</v>
      </c>
      <c r="H171" s="28">
        <v>0</v>
      </c>
      <c r="I171" s="28">
        <f>+[1]DEPURADO!M165+[1]DEPURADO!N165</f>
        <v>0</v>
      </c>
      <c r="J171" s="28">
        <f>+[1]DEPURADO!R165</f>
        <v>0</v>
      </c>
      <c r="K171" s="29">
        <f>+[1]DEPURADO!P165+[1]DEPURADO!Q165</f>
        <v>0</v>
      </c>
      <c r="L171" s="28">
        <v>0</v>
      </c>
      <c r="M171" s="28">
        <v>0</v>
      </c>
      <c r="N171" s="28">
        <f t="shared" si="15"/>
        <v>0</v>
      </c>
      <c r="O171" s="28">
        <f t="shared" si="16"/>
        <v>202000</v>
      </c>
      <c r="P171" s="24" t="str">
        <f>IF([1]DEPURADO!H165&gt;1,0,[1]DEPURADO!B165)</f>
        <v>FCE962</v>
      </c>
      <c r="Q171" s="30">
        <f t="shared" si="17"/>
        <v>202000</v>
      </c>
      <c r="R171" s="31">
        <f t="shared" si="18"/>
        <v>0</v>
      </c>
      <c r="S171" s="31">
        <f>+[1]DEPURADO!J165</f>
        <v>0</v>
      </c>
      <c r="T171" s="23" t="s">
        <v>45</v>
      </c>
      <c r="U171" s="31">
        <f>+[1]DEPURADO!I165</f>
        <v>0</v>
      </c>
      <c r="V171" s="30"/>
      <c r="W171" s="23" t="s">
        <v>45</v>
      </c>
      <c r="X171" s="31">
        <f>+[1]DEPURADO!K165+[1]DEPURADO!L165</f>
        <v>0</v>
      </c>
      <c r="Y171" s="23" t="s">
        <v>45</v>
      </c>
      <c r="Z171" s="31">
        <f t="shared" si="19"/>
        <v>0</v>
      </c>
      <c r="AA171" s="31"/>
      <c r="AB171" s="31">
        <v>0</v>
      </c>
      <c r="AC171" s="31">
        <v>0</v>
      </c>
      <c r="AD171" s="30"/>
      <c r="AE171" s="30">
        <f>+[1]DEPURADO!K165</f>
        <v>0</v>
      </c>
      <c r="AF171" s="30">
        <v>0</v>
      </c>
      <c r="AG171" s="30">
        <f t="shared" si="20"/>
        <v>202000</v>
      </c>
      <c r="AH171" s="30">
        <v>0</v>
      </c>
      <c r="AI171" s="30" t="str">
        <f>+[1]DEPURADO!G165</f>
        <v>SALDO A FAVOR DEL PRESTADOR</v>
      </c>
      <c r="AJ171" s="32"/>
      <c r="AK171" s="33"/>
    </row>
    <row r="172" spans="1:37" s="34" customFormat="1" x14ac:dyDescent="0.25">
      <c r="A172" s="23">
        <f t="shared" si="14"/>
        <v>164</v>
      </c>
      <c r="B172" s="24" t="s">
        <v>44</v>
      </c>
      <c r="C172" s="23" t="str">
        <f>+[1]DEPURADO!A166</f>
        <v>FCE966</v>
      </c>
      <c r="D172" s="23" t="str">
        <f>+[1]DEPURADO!B166</f>
        <v>FCE966</v>
      </c>
      <c r="E172" s="25">
        <f>+[1]DEPURADO!C166</f>
        <v>44907</v>
      </c>
      <c r="F172" s="26">
        <f>+IF([1]DEPURADO!D166&gt;1,[1]DEPURADO!D166," ")</f>
        <v>44907</v>
      </c>
      <c r="G172" s="27">
        <f>[1]DEPURADO!F166</f>
        <v>202300</v>
      </c>
      <c r="H172" s="28">
        <v>0</v>
      </c>
      <c r="I172" s="28">
        <f>+[1]DEPURADO!M166+[1]DEPURADO!N166</f>
        <v>0</v>
      </c>
      <c r="J172" s="28">
        <f>+[1]DEPURADO!R166</f>
        <v>0</v>
      </c>
      <c r="K172" s="29">
        <f>+[1]DEPURADO!P166+[1]DEPURADO!Q166</f>
        <v>0</v>
      </c>
      <c r="L172" s="28">
        <v>0</v>
      </c>
      <c r="M172" s="28">
        <v>0</v>
      </c>
      <c r="N172" s="28">
        <f t="shared" si="15"/>
        <v>0</v>
      </c>
      <c r="O172" s="28">
        <f t="shared" si="16"/>
        <v>202300</v>
      </c>
      <c r="P172" s="24" t="str">
        <f>IF([1]DEPURADO!H166&gt;1,0,[1]DEPURADO!B166)</f>
        <v>FCE966</v>
      </c>
      <c r="Q172" s="30">
        <f t="shared" si="17"/>
        <v>202300</v>
      </c>
      <c r="R172" s="31">
        <f t="shared" si="18"/>
        <v>0</v>
      </c>
      <c r="S172" s="31">
        <f>+[1]DEPURADO!J166</f>
        <v>0</v>
      </c>
      <c r="T172" s="23" t="s">
        <v>45</v>
      </c>
      <c r="U172" s="31">
        <f>+[1]DEPURADO!I166</f>
        <v>0</v>
      </c>
      <c r="V172" s="30"/>
      <c r="W172" s="23" t="s">
        <v>45</v>
      </c>
      <c r="X172" s="31">
        <f>+[1]DEPURADO!K166+[1]DEPURADO!L166</f>
        <v>0</v>
      </c>
      <c r="Y172" s="23" t="s">
        <v>45</v>
      </c>
      <c r="Z172" s="31">
        <f t="shared" si="19"/>
        <v>0</v>
      </c>
      <c r="AA172" s="31"/>
      <c r="AB172" s="31">
        <v>0</v>
      </c>
      <c r="AC172" s="31">
        <v>0</v>
      </c>
      <c r="AD172" s="30"/>
      <c r="AE172" s="30">
        <f>+[1]DEPURADO!K166</f>
        <v>0</v>
      </c>
      <c r="AF172" s="30">
        <v>0</v>
      </c>
      <c r="AG172" s="30">
        <f t="shared" si="20"/>
        <v>202300</v>
      </c>
      <c r="AH172" s="30">
        <v>0</v>
      </c>
      <c r="AI172" s="30" t="str">
        <f>+[1]DEPURADO!G166</f>
        <v>SALDO A FAVOR DEL PRESTADOR</v>
      </c>
      <c r="AJ172" s="32"/>
      <c r="AK172" s="33"/>
    </row>
    <row r="173" spans="1:37" s="34" customFormat="1" x14ac:dyDescent="0.25">
      <c r="A173" s="23">
        <f t="shared" si="14"/>
        <v>165</v>
      </c>
      <c r="B173" s="24" t="s">
        <v>44</v>
      </c>
      <c r="C173" s="23" t="str">
        <f>+[1]DEPURADO!A167</f>
        <v>FCE1069</v>
      </c>
      <c r="D173" s="23" t="str">
        <f>+[1]DEPURADO!B167</f>
        <v>FCE1069</v>
      </c>
      <c r="E173" s="25">
        <f>+[1]DEPURADO!C167</f>
        <v>44923</v>
      </c>
      <c r="F173" s="26">
        <f>+IF([1]DEPURADO!D167&gt;1,[1]DEPURADO!D167," ")</f>
        <v>44923</v>
      </c>
      <c r="G173" s="27">
        <f>[1]DEPURADO!F167</f>
        <v>205300</v>
      </c>
      <c r="H173" s="28">
        <v>0</v>
      </c>
      <c r="I173" s="28">
        <f>+[1]DEPURADO!M167+[1]DEPURADO!N167</f>
        <v>0</v>
      </c>
      <c r="J173" s="28">
        <f>+[1]DEPURADO!R167</f>
        <v>0</v>
      </c>
      <c r="K173" s="29">
        <f>+[1]DEPURADO!P167+[1]DEPURADO!Q167</f>
        <v>0</v>
      </c>
      <c r="L173" s="28">
        <v>0</v>
      </c>
      <c r="M173" s="28">
        <v>0</v>
      </c>
      <c r="N173" s="28">
        <f t="shared" si="15"/>
        <v>0</v>
      </c>
      <c r="O173" s="28">
        <f t="shared" si="16"/>
        <v>205300</v>
      </c>
      <c r="P173" s="24" t="str">
        <f>IF([1]DEPURADO!H167&gt;1,0,[1]DEPURADO!B167)</f>
        <v>FCE1069</v>
      </c>
      <c r="Q173" s="30">
        <f t="shared" si="17"/>
        <v>205300</v>
      </c>
      <c r="R173" s="31">
        <f t="shared" si="18"/>
        <v>0</v>
      </c>
      <c r="S173" s="31">
        <f>+[1]DEPURADO!J167</f>
        <v>0</v>
      </c>
      <c r="T173" s="23" t="s">
        <v>45</v>
      </c>
      <c r="U173" s="31">
        <f>+[1]DEPURADO!I167</f>
        <v>0</v>
      </c>
      <c r="V173" s="30"/>
      <c r="W173" s="23" t="s">
        <v>45</v>
      </c>
      <c r="X173" s="31">
        <f>+[1]DEPURADO!K167+[1]DEPURADO!L167</f>
        <v>0</v>
      </c>
      <c r="Y173" s="23" t="s">
        <v>45</v>
      </c>
      <c r="Z173" s="31">
        <f t="shared" si="19"/>
        <v>0</v>
      </c>
      <c r="AA173" s="31"/>
      <c r="AB173" s="31">
        <v>0</v>
      </c>
      <c r="AC173" s="31">
        <v>0</v>
      </c>
      <c r="AD173" s="30"/>
      <c r="AE173" s="30">
        <f>+[1]DEPURADO!K167</f>
        <v>0</v>
      </c>
      <c r="AF173" s="30">
        <v>0</v>
      </c>
      <c r="AG173" s="30">
        <f t="shared" si="20"/>
        <v>205300</v>
      </c>
      <c r="AH173" s="30">
        <v>0</v>
      </c>
      <c r="AI173" s="30" t="str">
        <f>+[1]DEPURADO!G167</f>
        <v>SALDO A FAVOR DEL PRESTADOR</v>
      </c>
      <c r="AJ173" s="32"/>
      <c r="AK173" s="33"/>
    </row>
    <row r="174" spans="1:37" s="34" customFormat="1" x14ac:dyDescent="0.25">
      <c r="A174" s="23">
        <f t="shared" si="14"/>
        <v>166</v>
      </c>
      <c r="B174" s="24" t="s">
        <v>44</v>
      </c>
      <c r="C174" s="23" t="str">
        <f>+[1]DEPURADO!A168</f>
        <v>FCE1030</v>
      </c>
      <c r="D174" s="23" t="str">
        <f>+[1]DEPURADO!B168</f>
        <v>FCE1030</v>
      </c>
      <c r="E174" s="25">
        <f>+[1]DEPURADO!C168</f>
        <v>44915</v>
      </c>
      <c r="F174" s="26">
        <f>+IF([1]DEPURADO!D168&gt;1,[1]DEPURADO!D168," ")</f>
        <v>44915</v>
      </c>
      <c r="G174" s="27">
        <f>[1]DEPURADO!F168</f>
        <v>207600</v>
      </c>
      <c r="H174" s="28">
        <v>0</v>
      </c>
      <c r="I174" s="28">
        <f>+[1]DEPURADO!M168+[1]DEPURADO!N168</f>
        <v>0</v>
      </c>
      <c r="J174" s="28">
        <f>+[1]DEPURADO!R168</f>
        <v>0</v>
      </c>
      <c r="K174" s="29">
        <f>+[1]DEPURADO!P168+[1]DEPURADO!Q168</f>
        <v>0</v>
      </c>
      <c r="L174" s="28">
        <v>0</v>
      </c>
      <c r="M174" s="28">
        <v>0</v>
      </c>
      <c r="N174" s="28">
        <f t="shared" si="15"/>
        <v>0</v>
      </c>
      <c r="O174" s="28">
        <f t="shared" si="16"/>
        <v>207600</v>
      </c>
      <c r="P174" s="24" t="str">
        <f>IF([1]DEPURADO!H168&gt;1,0,[1]DEPURADO!B168)</f>
        <v>FCE1030</v>
      </c>
      <c r="Q174" s="30">
        <f t="shared" si="17"/>
        <v>207600</v>
      </c>
      <c r="R174" s="31">
        <f t="shared" si="18"/>
        <v>0</v>
      </c>
      <c r="S174" s="31">
        <f>+[1]DEPURADO!J168</f>
        <v>0</v>
      </c>
      <c r="T174" s="23" t="s">
        <v>45</v>
      </c>
      <c r="U174" s="31">
        <f>+[1]DEPURADO!I168</f>
        <v>0</v>
      </c>
      <c r="V174" s="30"/>
      <c r="W174" s="23" t="s">
        <v>45</v>
      </c>
      <c r="X174" s="31">
        <f>+[1]DEPURADO!K168+[1]DEPURADO!L168</f>
        <v>0</v>
      </c>
      <c r="Y174" s="23" t="s">
        <v>45</v>
      </c>
      <c r="Z174" s="31">
        <f t="shared" si="19"/>
        <v>0</v>
      </c>
      <c r="AA174" s="31"/>
      <c r="AB174" s="31">
        <v>0</v>
      </c>
      <c r="AC174" s="31">
        <v>0</v>
      </c>
      <c r="AD174" s="30"/>
      <c r="AE174" s="30">
        <f>+[1]DEPURADO!K168</f>
        <v>0</v>
      </c>
      <c r="AF174" s="30">
        <v>0</v>
      </c>
      <c r="AG174" s="30">
        <f t="shared" si="20"/>
        <v>207600</v>
      </c>
      <c r="AH174" s="30">
        <v>0</v>
      </c>
      <c r="AI174" s="30" t="str">
        <f>+[1]DEPURADO!G168</f>
        <v>SALDO A FAVOR DEL PRESTADOR</v>
      </c>
      <c r="AJ174" s="32"/>
      <c r="AK174" s="33"/>
    </row>
    <row r="175" spans="1:37" s="34" customFormat="1" x14ac:dyDescent="0.25">
      <c r="A175" s="23">
        <f t="shared" si="14"/>
        <v>167</v>
      </c>
      <c r="B175" s="24" t="s">
        <v>44</v>
      </c>
      <c r="C175" s="23" t="str">
        <f>+[1]DEPURADO!A169</f>
        <v>FCE994</v>
      </c>
      <c r="D175" s="23" t="str">
        <f>+[1]DEPURADO!B169</f>
        <v>FCE994</v>
      </c>
      <c r="E175" s="25">
        <f>+[1]DEPURADO!C169</f>
        <v>44911</v>
      </c>
      <c r="F175" s="26">
        <f>+IF([1]DEPURADO!D169&gt;1,[1]DEPURADO!D169," ")</f>
        <v>44911</v>
      </c>
      <c r="G175" s="27">
        <f>[1]DEPURADO!F169</f>
        <v>209000</v>
      </c>
      <c r="H175" s="28">
        <v>0</v>
      </c>
      <c r="I175" s="28">
        <f>+[1]DEPURADO!M169+[1]DEPURADO!N169</f>
        <v>0</v>
      </c>
      <c r="J175" s="28">
        <f>+[1]DEPURADO!R169</f>
        <v>154660</v>
      </c>
      <c r="K175" s="29">
        <f>+[1]DEPURADO!P169+[1]DEPURADO!Q169</f>
        <v>0</v>
      </c>
      <c r="L175" s="28">
        <v>0</v>
      </c>
      <c r="M175" s="28">
        <v>0</v>
      </c>
      <c r="N175" s="28">
        <f t="shared" si="15"/>
        <v>154660</v>
      </c>
      <c r="O175" s="28">
        <f t="shared" si="16"/>
        <v>54340</v>
      </c>
      <c r="P175" s="24" t="str">
        <f>IF([1]DEPURADO!H169&gt;1,0,[1]DEPURADO!B169)</f>
        <v>FCE994</v>
      </c>
      <c r="Q175" s="30">
        <f t="shared" si="17"/>
        <v>209000</v>
      </c>
      <c r="R175" s="31">
        <f t="shared" si="18"/>
        <v>0</v>
      </c>
      <c r="S175" s="31">
        <f>+[1]DEPURADO!J169</f>
        <v>0</v>
      </c>
      <c r="T175" s="23" t="s">
        <v>45</v>
      </c>
      <c r="U175" s="31">
        <f>+[1]DEPURADO!I169</f>
        <v>0</v>
      </c>
      <c r="V175" s="30"/>
      <c r="W175" s="23" t="s">
        <v>45</v>
      </c>
      <c r="X175" s="31">
        <f>+[1]DEPURADO!K169+[1]DEPURADO!L169</f>
        <v>0</v>
      </c>
      <c r="Y175" s="23" t="s">
        <v>45</v>
      </c>
      <c r="Z175" s="31">
        <f t="shared" si="19"/>
        <v>0</v>
      </c>
      <c r="AA175" s="31"/>
      <c r="AB175" s="31">
        <v>0</v>
      </c>
      <c r="AC175" s="31">
        <v>0</v>
      </c>
      <c r="AD175" s="30"/>
      <c r="AE175" s="30">
        <f>+[1]DEPURADO!K169</f>
        <v>0</v>
      </c>
      <c r="AF175" s="30">
        <v>0</v>
      </c>
      <c r="AG175" s="30">
        <f t="shared" si="20"/>
        <v>54340</v>
      </c>
      <c r="AH175" s="30">
        <v>0</v>
      </c>
      <c r="AI175" s="30" t="str">
        <f>+[1]DEPURADO!G169</f>
        <v>CANCELADA Y SALDO A FAVOR DEL PRESTADOR</v>
      </c>
      <c r="AJ175" s="32"/>
      <c r="AK175" s="33"/>
    </row>
    <row r="176" spans="1:37" s="34" customFormat="1" x14ac:dyDescent="0.25">
      <c r="A176" s="23">
        <f t="shared" si="14"/>
        <v>168</v>
      </c>
      <c r="B176" s="24" t="s">
        <v>44</v>
      </c>
      <c r="C176" s="23" t="str">
        <f>+[1]DEPURADO!A170</f>
        <v>FCE948</v>
      </c>
      <c r="D176" s="23" t="str">
        <f>+[1]DEPURADO!B170</f>
        <v>FCE948</v>
      </c>
      <c r="E176" s="25">
        <f>+[1]DEPURADO!C170</f>
        <v>44902</v>
      </c>
      <c r="F176" s="26">
        <f>+IF([1]DEPURADO!D170&gt;1,[1]DEPURADO!D170," ")</f>
        <v>44902</v>
      </c>
      <c r="G176" s="27">
        <f>[1]DEPURADO!F170</f>
        <v>289000</v>
      </c>
      <c r="H176" s="28">
        <v>0</v>
      </c>
      <c r="I176" s="28">
        <f>+[1]DEPURADO!M170+[1]DEPURADO!N170</f>
        <v>0</v>
      </c>
      <c r="J176" s="28">
        <f>+[1]DEPURADO!R170</f>
        <v>0</v>
      </c>
      <c r="K176" s="29">
        <f>+[1]DEPURADO!P170+[1]DEPURADO!Q170</f>
        <v>0</v>
      </c>
      <c r="L176" s="28">
        <v>0</v>
      </c>
      <c r="M176" s="28">
        <v>0</v>
      </c>
      <c r="N176" s="28">
        <f t="shared" si="15"/>
        <v>0</v>
      </c>
      <c r="O176" s="28">
        <f t="shared" si="16"/>
        <v>289000</v>
      </c>
      <c r="P176" s="24" t="str">
        <f>IF([1]DEPURADO!H170&gt;1,0,[1]DEPURADO!B170)</f>
        <v>FCE948</v>
      </c>
      <c r="Q176" s="30">
        <f t="shared" si="17"/>
        <v>289000</v>
      </c>
      <c r="R176" s="31">
        <f t="shared" si="18"/>
        <v>0</v>
      </c>
      <c r="S176" s="31">
        <f>+[1]DEPURADO!J170</f>
        <v>0</v>
      </c>
      <c r="T176" s="23" t="s">
        <v>45</v>
      </c>
      <c r="U176" s="31">
        <f>+[1]DEPURADO!I170</f>
        <v>0</v>
      </c>
      <c r="V176" s="30"/>
      <c r="W176" s="23" t="s">
        <v>45</v>
      </c>
      <c r="X176" s="31">
        <f>+[1]DEPURADO!K170+[1]DEPURADO!L170</f>
        <v>0</v>
      </c>
      <c r="Y176" s="23" t="s">
        <v>45</v>
      </c>
      <c r="Z176" s="31">
        <f t="shared" si="19"/>
        <v>0</v>
      </c>
      <c r="AA176" s="31"/>
      <c r="AB176" s="31">
        <v>0</v>
      </c>
      <c r="AC176" s="31">
        <v>0</v>
      </c>
      <c r="AD176" s="30"/>
      <c r="AE176" s="30">
        <f>+[1]DEPURADO!K170</f>
        <v>0</v>
      </c>
      <c r="AF176" s="30">
        <v>0</v>
      </c>
      <c r="AG176" s="30">
        <f t="shared" si="20"/>
        <v>289000</v>
      </c>
      <c r="AH176" s="30">
        <v>0</v>
      </c>
      <c r="AI176" s="30" t="str">
        <f>+[1]DEPURADO!G170</f>
        <v>SALDO A FAVOR DEL PRESTADOR</v>
      </c>
      <c r="AJ176" s="32"/>
      <c r="AK176" s="33"/>
    </row>
    <row r="177" spans="1:37" s="34" customFormat="1" x14ac:dyDescent="0.25">
      <c r="A177" s="23">
        <f t="shared" si="14"/>
        <v>169</v>
      </c>
      <c r="B177" s="24" t="s">
        <v>44</v>
      </c>
      <c r="C177" s="23" t="str">
        <f>+[1]DEPURADO!A171</f>
        <v>FCE1020</v>
      </c>
      <c r="D177" s="23" t="str">
        <f>+[1]DEPURADO!B171</f>
        <v>FCE1020</v>
      </c>
      <c r="E177" s="25">
        <f>+[1]DEPURADO!C171</f>
        <v>44914</v>
      </c>
      <c r="F177" s="26">
        <f>+IF([1]DEPURADO!D171&gt;1,[1]DEPURADO!D171," ")</f>
        <v>44914</v>
      </c>
      <c r="G177" s="27">
        <f>[1]DEPURADO!F171</f>
        <v>309500</v>
      </c>
      <c r="H177" s="28">
        <v>0</v>
      </c>
      <c r="I177" s="28">
        <f>+[1]DEPURADO!M171+[1]DEPURADO!N171</f>
        <v>0</v>
      </c>
      <c r="J177" s="28">
        <f>+[1]DEPURADO!R171</f>
        <v>0</v>
      </c>
      <c r="K177" s="29">
        <f>+[1]DEPURADO!P171+[1]DEPURADO!Q171</f>
        <v>0</v>
      </c>
      <c r="L177" s="28">
        <v>0</v>
      </c>
      <c r="M177" s="28">
        <v>0</v>
      </c>
      <c r="N177" s="28">
        <f t="shared" si="15"/>
        <v>0</v>
      </c>
      <c r="O177" s="28">
        <f t="shared" si="16"/>
        <v>309500</v>
      </c>
      <c r="P177" s="24" t="str">
        <f>IF([1]DEPURADO!H171&gt;1,0,[1]DEPURADO!B171)</f>
        <v>FCE1020</v>
      </c>
      <c r="Q177" s="30">
        <f t="shared" si="17"/>
        <v>309500</v>
      </c>
      <c r="R177" s="31">
        <f t="shared" si="18"/>
        <v>0</v>
      </c>
      <c r="S177" s="31">
        <f>+[1]DEPURADO!J171</f>
        <v>0</v>
      </c>
      <c r="T177" s="23" t="s">
        <v>45</v>
      </c>
      <c r="U177" s="31">
        <f>+[1]DEPURADO!I171</f>
        <v>0</v>
      </c>
      <c r="V177" s="30"/>
      <c r="W177" s="23" t="s">
        <v>45</v>
      </c>
      <c r="X177" s="31">
        <f>+[1]DEPURADO!K171+[1]DEPURADO!L171</f>
        <v>0</v>
      </c>
      <c r="Y177" s="23" t="s">
        <v>45</v>
      </c>
      <c r="Z177" s="31">
        <f t="shared" si="19"/>
        <v>0</v>
      </c>
      <c r="AA177" s="31"/>
      <c r="AB177" s="31">
        <v>0</v>
      </c>
      <c r="AC177" s="31">
        <v>0</v>
      </c>
      <c r="AD177" s="30"/>
      <c r="AE177" s="30">
        <f>+[1]DEPURADO!K171</f>
        <v>0</v>
      </c>
      <c r="AF177" s="30">
        <v>0</v>
      </c>
      <c r="AG177" s="30">
        <f t="shared" si="20"/>
        <v>309500</v>
      </c>
      <c r="AH177" s="30">
        <v>0</v>
      </c>
      <c r="AI177" s="30" t="str">
        <f>+[1]DEPURADO!G171</f>
        <v>SALDO A FAVOR DEL PRESTADOR</v>
      </c>
      <c r="AJ177" s="32"/>
      <c r="AK177" s="33"/>
    </row>
    <row r="178" spans="1:37" s="34" customFormat="1" x14ac:dyDescent="0.25">
      <c r="A178" s="23">
        <f t="shared" si="14"/>
        <v>170</v>
      </c>
      <c r="B178" s="24" t="s">
        <v>44</v>
      </c>
      <c r="C178" s="23" t="str">
        <f>+[1]DEPURADO!A172</f>
        <v>FCE995</v>
      </c>
      <c r="D178" s="23" t="str">
        <f>+[1]DEPURADO!B172</f>
        <v>FCE995</v>
      </c>
      <c r="E178" s="25">
        <f>+[1]DEPURADO!C172</f>
        <v>44911</v>
      </c>
      <c r="F178" s="26">
        <f>+IF([1]DEPURADO!D172&gt;1,[1]DEPURADO!D172," ")</f>
        <v>44911</v>
      </c>
      <c r="G178" s="27">
        <f>[1]DEPURADO!F172</f>
        <v>319900</v>
      </c>
      <c r="H178" s="28">
        <v>0</v>
      </c>
      <c r="I178" s="28">
        <f>+[1]DEPURADO!M172+[1]DEPURADO!N172</f>
        <v>0</v>
      </c>
      <c r="J178" s="28">
        <f>+[1]DEPURADO!R172</f>
        <v>0</v>
      </c>
      <c r="K178" s="29">
        <f>+[1]DEPURADO!P172+[1]DEPURADO!Q172</f>
        <v>0</v>
      </c>
      <c r="L178" s="28">
        <v>0</v>
      </c>
      <c r="M178" s="28">
        <v>0</v>
      </c>
      <c r="N178" s="28">
        <f t="shared" si="15"/>
        <v>0</v>
      </c>
      <c r="O178" s="28">
        <f t="shared" si="16"/>
        <v>319900</v>
      </c>
      <c r="P178" s="24" t="str">
        <f>IF([1]DEPURADO!H172&gt;1,0,[1]DEPURADO!B172)</f>
        <v>FCE995</v>
      </c>
      <c r="Q178" s="30">
        <f t="shared" si="17"/>
        <v>319900</v>
      </c>
      <c r="R178" s="31">
        <f t="shared" si="18"/>
        <v>0</v>
      </c>
      <c r="S178" s="31">
        <f>+[1]DEPURADO!J172</f>
        <v>0</v>
      </c>
      <c r="T178" s="23" t="s">
        <v>45</v>
      </c>
      <c r="U178" s="31">
        <f>+[1]DEPURADO!I172</f>
        <v>0</v>
      </c>
      <c r="V178" s="30"/>
      <c r="W178" s="23" t="s">
        <v>45</v>
      </c>
      <c r="X178" s="31">
        <f>+[1]DEPURADO!K172+[1]DEPURADO!L172</f>
        <v>0</v>
      </c>
      <c r="Y178" s="23" t="s">
        <v>45</v>
      </c>
      <c r="Z178" s="31">
        <f t="shared" si="19"/>
        <v>0</v>
      </c>
      <c r="AA178" s="31"/>
      <c r="AB178" s="31">
        <v>0</v>
      </c>
      <c r="AC178" s="31">
        <v>0</v>
      </c>
      <c r="AD178" s="30"/>
      <c r="AE178" s="30">
        <f>+[1]DEPURADO!K172</f>
        <v>0</v>
      </c>
      <c r="AF178" s="30">
        <v>0</v>
      </c>
      <c r="AG178" s="30">
        <f t="shared" si="20"/>
        <v>319900</v>
      </c>
      <c r="AH178" s="30">
        <v>0</v>
      </c>
      <c r="AI178" s="30" t="str">
        <f>+[1]DEPURADO!G172</f>
        <v>SALDO A FAVOR DEL PRESTADOR</v>
      </c>
      <c r="AJ178" s="32"/>
      <c r="AK178" s="33"/>
    </row>
    <row r="179" spans="1:37" x14ac:dyDescent="0.25">
      <c r="A179" s="35" t="s">
        <v>46</v>
      </c>
      <c r="B179" s="35"/>
      <c r="C179" s="35"/>
      <c r="D179" s="35"/>
      <c r="E179" s="35"/>
      <c r="F179" s="35"/>
      <c r="G179" s="36">
        <f>SUM(G9:G178)</f>
        <v>88471069</v>
      </c>
      <c r="H179" s="36">
        <f>SUM(H9:H178)</f>
        <v>0</v>
      </c>
      <c r="I179" s="36">
        <f>SUM(I9:I178)</f>
        <v>3000</v>
      </c>
      <c r="J179" s="36">
        <f>SUM(J9:J178)</f>
        <v>71540646</v>
      </c>
      <c r="K179" s="36">
        <f>SUM(K9:K178)</f>
        <v>9861789</v>
      </c>
      <c r="L179" s="36">
        <f>SUM(L9:L178)</f>
        <v>0</v>
      </c>
      <c r="M179" s="36">
        <f>SUM(M9:M178)</f>
        <v>0</v>
      </c>
      <c r="N179" s="36">
        <f>SUM(N9:N178)</f>
        <v>81402435</v>
      </c>
      <c r="O179" s="36">
        <f>SUM(O9:O178)</f>
        <v>7065634</v>
      </c>
      <c r="P179" s="36"/>
      <c r="Q179" s="36">
        <f>SUM(Q9:Q178)</f>
        <v>86484001</v>
      </c>
      <c r="R179" s="36">
        <f>SUM(R9:R178)</f>
        <v>1987068</v>
      </c>
      <c r="S179" s="36">
        <f>SUM(S9:S178)</f>
        <v>0</v>
      </c>
      <c r="T179" s="37"/>
      <c r="U179" s="36">
        <f>SUM(U9:U178)</f>
        <v>0</v>
      </c>
      <c r="V179" s="37"/>
      <c r="W179" s="37"/>
      <c r="X179" s="36">
        <f>SUM(X9:X178)</f>
        <v>105220</v>
      </c>
      <c r="Y179" s="37"/>
      <c r="Z179" s="36">
        <f>SUM(Z9:Z178)</f>
        <v>105220</v>
      </c>
      <c r="AA179" s="36">
        <f>SUM(AA9:AA178)</f>
        <v>0</v>
      </c>
      <c r="AB179" s="36">
        <f>SUM(AB9:AB178)</f>
        <v>0</v>
      </c>
      <c r="AC179" s="36">
        <f>SUM(AC9:AC178)</f>
        <v>0</v>
      </c>
      <c r="AD179" s="36">
        <f>SUM(AD9:AD178)</f>
        <v>0</v>
      </c>
      <c r="AE179" s="36">
        <f>SUM(AE9:AE178)</f>
        <v>0</v>
      </c>
      <c r="AF179" s="36">
        <f>SUM(AF9:AF178)</f>
        <v>0</v>
      </c>
      <c r="AG179" s="36">
        <f>SUM(AG9:AG178)</f>
        <v>4973346</v>
      </c>
      <c r="AH179" s="38"/>
    </row>
    <row r="182" spans="1:37" x14ac:dyDescent="0.25">
      <c r="B182" s="39" t="s">
        <v>47</v>
      </c>
      <c r="C182" s="40"/>
      <c r="D182" s="41"/>
      <c r="E182" s="40"/>
    </row>
    <row r="183" spans="1:37" x14ac:dyDescent="0.25">
      <c r="B183" s="40"/>
      <c r="C183" s="41"/>
      <c r="D183" s="40"/>
      <c r="E183" s="40"/>
    </row>
    <row r="184" spans="1:37" x14ac:dyDescent="0.25">
      <c r="B184" s="39" t="s">
        <v>48</v>
      </c>
      <c r="C184" s="40"/>
      <c r="D184" s="42" t="str">
        <f>+'[1]ACTA ANA'!C9</f>
        <v>LUISA MATUTE ROMERO</v>
      </c>
      <c r="E184" s="40"/>
    </row>
    <row r="185" spans="1:37" x14ac:dyDescent="0.25">
      <c r="B185" s="39" t="s">
        <v>49</v>
      </c>
      <c r="C185" s="40"/>
      <c r="D185" s="43">
        <f>+E5</f>
        <v>45056</v>
      </c>
      <c r="E185" s="40"/>
    </row>
    <row r="187" spans="1:37" x14ac:dyDescent="0.25">
      <c r="B187" s="39" t="s">
        <v>50</v>
      </c>
      <c r="D187" t="str">
        <f>+'[1]ACTA ANA'!H9</f>
        <v>SHIRLY   SIMANCAS QUESADA</v>
      </c>
    </row>
  </sheetData>
  <autoFilter ref="A8:AK178" xr:uid="{F00F8345-CECE-4655-A167-C5B8BC796591}"/>
  <mergeCells count="3">
    <mergeCell ref="A7:O7"/>
    <mergeCell ref="P7:AG7"/>
    <mergeCell ref="A179:F179"/>
  </mergeCells>
  <dataValidations count="2">
    <dataValidation type="custom" allowBlank="1" showInputMessage="1" showErrorMessage="1" sqref="AG9:AG178 F9:F178 L9:O178 X9:X178 AE9:AE178 AI9:AI178 Z9:Z178 Q9:Q178" xr:uid="{514D49DC-5F2A-4075-92C4-425F0F9D8E1A}">
      <formula1>0</formula1>
    </dataValidation>
    <dataValidation type="custom" allowBlank="1" showInputMessage="1" showErrorMessage="1" sqref="M6" xr:uid="{9AD465A9-675C-49C9-8837-48A00929446C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12E0B-04CA-4ECA-B18F-8D58EDB86C53}">
  <dimension ref="A1:S186"/>
  <sheetViews>
    <sheetView tabSelected="1" workbookViewId="0"/>
  </sheetViews>
  <sheetFormatPr baseColWidth="10" defaultRowHeight="15" x14ac:dyDescent="0.25"/>
  <cols>
    <col min="4" max="5" width="15.140625" bestFit="1" customWidth="1"/>
    <col min="6" max="6" width="36.42578125" bestFit="1" customWidth="1"/>
    <col min="7" max="7" width="18.85546875" bestFit="1" customWidth="1"/>
    <col min="8" max="8" width="12.140625" bestFit="1" customWidth="1"/>
    <col min="9" max="9" width="15.140625" bestFit="1" customWidth="1"/>
    <col min="10" max="10" width="14.140625" bestFit="1" customWidth="1"/>
    <col min="11" max="11" width="12.7109375" bestFit="1" customWidth="1"/>
    <col min="12" max="12" width="10.7109375" bestFit="1" customWidth="1"/>
    <col min="13" max="13" width="14.140625" bestFit="1" customWidth="1"/>
    <col min="14" max="14" width="15.140625" bestFit="1" customWidth="1"/>
    <col min="15" max="16" width="14.140625" bestFit="1" customWidth="1"/>
    <col min="17" max="17" width="15" bestFit="1" customWidth="1"/>
    <col min="18" max="18" width="11" bestFit="1" customWidth="1"/>
  </cols>
  <sheetData>
    <row r="1" spans="1:18" ht="33" x14ac:dyDescent="0.25">
      <c r="A1" s="66" t="s">
        <v>51</v>
      </c>
      <c r="B1" s="53" t="s">
        <v>52</v>
      </c>
      <c r="C1" s="53" t="s">
        <v>53</v>
      </c>
      <c r="D1" s="54" t="s">
        <v>54</v>
      </c>
      <c r="E1" s="54" t="s">
        <v>55</v>
      </c>
      <c r="F1" s="55" t="s">
        <v>56</v>
      </c>
      <c r="G1" s="56" t="s">
        <v>57</v>
      </c>
      <c r="H1" s="56" t="s">
        <v>58</v>
      </c>
      <c r="I1" s="55" t="s">
        <v>59</v>
      </c>
      <c r="J1" s="58" t="s">
        <v>60</v>
      </c>
      <c r="K1" s="58" t="s">
        <v>61</v>
      </c>
      <c r="L1" s="58" t="s">
        <v>62</v>
      </c>
      <c r="M1" s="58" t="s">
        <v>63</v>
      </c>
      <c r="N1" s="58" t="s">
        <v>64</v>
      </c>
      <c r="O1" s="59" t="s">
        <v>65</v>
      </c>
      <c r="P1" s="58" t="s">
        <v>66</v>
      </c>
      <c r="Q1" s="55" t="s">
        <v>67</v>
      </c>
      <c r="R1" s="55" t="s">
        <v>68</v>
      </c>
    </row>
    <row r="2" spans="1:18" x14ac:dyDescent="0.25">
      <c r="A2" s="67">
        <v>12741</v>
      </c>
      <c r="B2" s="45">
        <v>41641</v>
      </c>
      <c r="C2" s="45">
        <v>41641</v>
      </c>
      <c r="D2" s="46">
        <v>112800</v>
      </c>
      <c r="E2" s="46">
        <v>112800</v>
      </c>
      <c r="F2" s="51" t="s">
        <v>69</v>
      </c>
      <c r="G2" s="57">
        <v>41674</v>
      </c>
      <c r="H2" s="57" t="s">
        <v>70</v>
      </c>
      <c r="I2" s="48">
        <v>112800</v>
      </c>
      <c r="J2" s="49">
        <v>0</v>
      </c>
      <c r="K2" s="49">
        <v>0</v>
      </c>
      <c r="L2" s="49">
        <v>0</v>
      </c>
      <c r="M2" s="49">
        <v>112800</v>
      </c>
      <c r="N2" s="49">
        <v>0</v>
      </c>
      <c r="O2" s="49">
        <v>0</v>
      </c>
      <c r="P2" s="49">
        <v>2256</v>
      </c>
      <c r="Q2" s="47" t="s">
        <v>71</v>
      </c>
      <c r="R2" s="47" t="s">
        <v>71</v>
      </c>
    </row>
    <row r="3" spans="1:18" x14ac:dyDescent="0.25">
      <c r="A3" s="67">
        <v>12937</v>
      </c>
      <c r="B3" s="45">
        <v>41672</v>
      </c>
      <c r="C3" s="45">
        <v>41672</v>
      </c>
      <c r="D3" s="46">
        <v>620400</v>
      </c>
      <c r="E3" s="46">
        <v>620400</v>
      </c>
      <c r="F3" s="51" t="s">
        <v>69</v>
      </c>
      <c r="G3" s="57">
        <v>41702</v>
      </c>
      <c r="H3" s="57" t="s">
        <v>72</v>
      </c>
      <c r="I3" s="48">
        <v>620400</v>
      </c>
      <c r="J3" s="49">
        <v>0</v>
      </c>
      <c r="K3" s="49">
        <v>0</v>
      </c>
      <c r="L3" s="49">
        <v>0</v>
      </c>
      <c r="M3" s="49">
        <v>620400</v>
      </c>
      <c r="N3" s="49">
        <v>0</v>
      </c>
      <c r="O3" s="49">
        <v>0</v>
      </c>
      <c r="P3" s="49">
        <v>12408</v>
      </c>
      <c r="Q3" s="47" t="s">
        <v>71</v>
      </c>
      <c r="R3" s="47" t="s">
        <v>71</v>
      </c>
    </row>
    <row r="4" spans="1:18" x14ac:dyDescent="0.25">
      <c r="A4" s="67">
        <v>12925</v>
      </c>
      <c r="B4" s="45">
        <v>41672</v>
      </c>
      <c r="C4" s="45">
        <v>41672</v>
      </c>
      <c r="D4" s="46">
        <v>94400</v>
      </c>
      <c r="E4" s="46">
        <v>94400</v>
      </c>
      <c r="F4" s="51" t="s">
        <v>69</v>
      </c>
      <c r="G4" s="57">
        <v>41702</v>
      </c>
      <c r="H4" s="57" t="s">
        <v>73</v>
      </c>
      <c r="I4" s="48">
        <v>94400</v>
      </c>
      <c r="J4" s="49">
        <v>0</v>
      </c>
      <c r="K4" s="49">
        <v>0</v>
      </c>
      <c r="L4" s="49">
        <v>0</v>
      </c>
      <c r="M4" s="49">
        <v>94400</v>
      </c>
      <c r="N4" s="49">
        <v>0</v>
      </c>
      <c r="O4" s="49">
        <v>0</v>
      </c>
      <c r="P4" s="49">
        <v>1888</v>
      </c>
      <c r="Q4" s="47" t="s">
        <v>71</v>
      </c>
      <c r="R4" s="47" t="s">
        <v>71</v>
      </c>
    </row>
    <row r="5" spans="1:18" x14ac:dyDescent="0.25">
      <c r="A5" s="67">
        <v>13180</v>
      </c>
      <c r="B5" s="45">
        <v>41716</v>
      </c>
      <c r="C5" s="45">
        <v>41716</v>
      </c>
      <c r="D5" s="46">
        <v>582127</v>
      </c>
      <c r="E5" s="46">
        <v>582127</v>
      </c>
      <c r="F5" s="51" t="s">
        <v>69</v>
      </c>
      <c r="G5" s="57">
        <v>41731</v>
      </c>
      <c r="H5" s="57" t="s">
        <v>74</v>
      </c>
      <c r="I5" s="48">
        <v>582127</v>
      </c>
      <c r="J5" s="49">
        <v>0</v>
      </c>
      <c r="K5" s="49">
        <v>0</v>
      </c>
      <c r="L5" s="49">
        <v>0</v>
      </c>
      <c r="M5" s="49">
        <v>582127</v>
      </c>
      <c r="N5" s="49">
        <v>0</v>
      </c>
      <c r="O5" s="49">
        <v>0</v>
      </c>
      <c r="P5" s="49">
        <v>11642.54</v>
      </c>
      <c r="Q5" s="47" t="s">
        <v>71</v>
      </c>
      <c r="R5" s="47" t="s">
        <v>71</v>
      </c>
    </row>
    <row r="6" spans="1:18" x14ac:dyDescent="0.25">
      <c r="A6" s="67">
        <v>13330</v>
      </c>
      <c r="B6" s="45">
        <v>41737</v>
      </c>
      <c r="C6" s="45">
        <v>41737</v>
      </c>
      <c r="D6" s="46">
        <v>104536</v>
      </c>
      <c r="E6" s="46">
        <v>104536</v>
      </c>
      <c r="F6" s="51" t="s">
        <v>69</v>
      </c>
      <c r="G6" s="57">
        <v>41885</v>
      </c>
      <c r="H6" s="57" t="s">
        <v>75</v>
      </c>
      <c r="I6" s="48">
        <v>104536</v>
      </c>
      <c r="J6" s="49">
        <v>0</v>
      </c>
      <c r="K6" s="49">
        <v>0</v>
      </c>
      <c r="L6" s="49">
        <v>0</v>
      </c>
      <c r="M6" s="49">
        <v>104536</v>
      </c>
      <c r="N6" s="49">
        <v>0</v>
      </c>
      <c r="O6" s="49">
        <v>0</v>
      </c>
      <c r="P6" s="49">
        <v>2090.7200000000003</v>
      </c>
      <c r="Q6" s="47" t="s">
        <v>71</v>
      </c>
      <c r="R6" s="47" t="s">
        <v>71</v>
      </c>
    </row>
    <row r="7" spans="1:18" x14ac:dyDescent="0.25">
      <c r="A7" s="67">
        <v>13356</v>
      </c>
      <c r="B7" s="45">
        <v>41746</v>
      </c>
      <c r="C7" s="45">
        <v>41746</v>
      </c>
      <c r="D7" s="46">
        <v>145727</v>
      </c>
      <c r="E7" s="46">
        <v>145727</v>
      </c>
      <c r="F7" s="51" t="s">
        <v>69</v>
      </c>
      <c r="G7" s="57">
        <v>41885</v>
      </c>
      <c r="H7" s="57" t="s">
        <v>76</v>
      </c>
      <c r="I7" s="48">
        <v>145727</v>
      </c>
      <c r="J7" s="49">
        <v>0</v>
      </c>
      <c r="K7" s="49">
        <v>0</v>
      </c>
      <c r="L7" s="49">
        <v>0</v>
      </c>
      <c r="M7" s="49">
        <v>145727</v>
      </c>
      <c r="N7" s="49">
        <v>0</v>
      </c>
      <c r="O7" s="49">
        <v>0</v>
      </c>
      <c r="P7" s="49">
        <v>2914.54</v>
      </c>
      <c r="Q7" s="47" t="s">
        <v>71</v>
      </c>
      <c r="R7" s="47" t="s">
        <v>71</v>
      </c>
    </row>
    <row r="8" spans="1:18" x14ac:dyDescent="0.25">
      <c r="A8" s="67">
        <v>13397</v>
      </c>
      <c r="B8" s="45">
        <v>41758</v>
      </c>
      <c r="C8" s="45">
        <v>41758</v>
      </c>
      <c r="D8" s="46">
        <v>658241</v>
      </c>
      <c r="E8" s="46">
        <v>658241</v>
      </c>
      <c r="F8" s="51" t="s">
        <v>77</v>
      </c>
      <c r="G8" s="48">
        <v>0</v>
      </c>
      <c r="H8" s="48">
        <v>0</v>
      </c>
      <c r="I8" s="48">
        <v>0</v>
      </c>
      <c r="J8" s="48">
        <v>658241</v>
      </c>
      <c r="K8" s="48">
        <v>0</v>
      </c>
      <c r="L8" s="48">
        <v>0</v>
      </c>
      <c r="M8" s="48">
        <v>0</v>
      </c>
      <c r="N8" s="48">
        <v>0</v>
      </c>
      <c r="O8" s="48">
        <v>0</v>
      </c>
      <c r="P8" s="48">
        <v>0</v>
      </c>
      <c r="Q8" s="48">
        <v>0</v>
      </c>
      <c r="R8" s="48">
        <v>0</v>
      </c>
    </row>
    <row r="9" spans="1:18" x14ac:dyDescent="0.25">
      <c r="A9" s="67">
        <v>13303</v>
      </c>
      <c r="B9" s="45">
        <v>41732</v>
      </c>
      <c r="C9" s="45">
        <v>41732</v>
      </c>
      <c r="D9" s="46">
        <v>70327</v>
      </c>
      <c r="E9" s="46">
        <v>70327</v>
      </c>
      <c r="F9" s="51" t="s">
        <v>77</v>
      </c>
      <c r="G9" s="48">
        <v>0</v>
      </c>
      <c r="H9" s="48">
        <v>0</v>
      </c>
      <c r="I9" s="48">
        <v>0</v>
      </c>
      <c r="J9" s="48">
        <v>70327</v>
      </c>
      <c r="K9" s="48">
        <v>0</v>
      </c>
      <c r="L9" s="48">
        <v>0</v>
      </c>
      <c r="M9" s="48">
        <v>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</row>
    <row r="10" spans="1:18" x14ac:dyDescent="0.25">
      <c r="A10" s="67">
        <v>13396</v>
      </c>
      <c r="B10" s="45">
        <v>41758</v>
      </c>
      <c r="C10" s="45">
        <v>41758</v>
      </c>
      <c r="D10" s="46">
        <v>84000</v>
      </c>
      <c r="E10" s="46">
        <v>84000</v>
      </c>
      <c r="F10" s="51" t="s">
        <v>77</v>
      </c>
      <c r="G10" s="48">
        <v>0</v>
      </c>
      <c r="H10" s="48">
        <v>0</v>
      </c>
      <c r="I10" s="48">
        <v>0</v>
      </c>
      <c r="J10" s="48">
        <v>84000</v>
      </c>
      <c r="K10" s="48">
        <v>0</v>
      </c>
      <c r="L10" s="48">
        <v>0</v>
      </c>
      <c r="M10" s="48">
        <v>0</v>
      </c>
      <c r="N10" s="48">
        <v>0</v>
      </c>
      <c r="O10" s="48">
        <v>0</v>
      </c>
      <c r="P10" s="48">
        <v>0</v>
      </c>
      <c r="Q10" s="48">
        <v>0</v>
      </c>
      <c r="R10" s="48">
        <v>0</v>
      </c>
    </row>
    <row r="11" spans="1:18" x14ac:dyDescent="0.25">
      <c r="A11" s="67">
        <v>13334</v>
      </c>
      <c r="B11" s="45">
        <v>41740</v>
      </c>
      <c r="C11" s="45">
        <v>41740</v>
      </c>
      <c r="D11" s="46">
        <v>927227</v>
      </c>
      <c r="E11" s="46">
        <v>927227</v>
      </c>
      <c r="F11" s="51" t="s">
        <v>78</v>
      </c>
      <c r="G11" s="57">
        <v>41885</v>
      </c>
      <c r="H11" s="57" t="s">
        <v>79</v>
      </c>
      <c r="I11" s="48">
        <v>924227</v>
      </c>
      <c r="J11" s="49">
        <v>0</v>
      </c>
      <c r="K11" s="49">
        <v>0</v>
      </c>
      <c r="L11" s="49">
        <v>3000</v>
      </c>
      <c r="M11" s="49">
        <v>924227</v>
      </c>
      <c r="N11" s="49">
        <v>0</v>
      </c>
      <c r="O11" s="49">
        <v>0</v>
      </c>
      <c r="P11" s="49">
        <v>18484.54</v>
      </c>
      <c r="Q11" s="47" t="s">
        <v>71</v>
      </c>
      <c r="R11" s="47" t="s">
        <v>71</v>
      </c>
    </row>
    <row r="12" spans="1:18" x14ac:dyDescent="0.25">
      <c r="A12" s="67">
        <v>13395</v>
      </c>
      <c r="B12" s="45">
        <v>41758</v>
      </c>
      <c r="C12" s="45">
        <v>41758</v>
      </c>
      <c r="D12" s="46">
        <v>98327</v>
      </c>
      <c r="E12" s="46">
        <v>98327</v>
      </c>
      <c r="F12" s="51" t="s">
        <v>69</v>
      </c>
      <c r="G12" s="57">
        <v>41885</v>
      </c>
      <c r="H12" s="57" t="s">
        <v>80</v>
      </c>
      <c r="I12" s="48">
        <v>98327</v>
      </c>
      <c r="J12" s="49">
        <v>0</v>
      </c>
      <c r="K12" s="49">
        <v>0</v>
      </c>
      <c r="L12" s="49">
        <v>0</v>
      </c>
      <c r="M12" s="49">
        <v>98327</v>
      </c>
      <c r="N12" s="49">
        <v>0</v>
      </c>
      <c r="O12" s="49">
        <v>0</v>
      </c>
      <c r="P12" s="49">
        <v>1966.54</v>
      </c>
      <c r="Q12" s="47" t="s">
        <v>71</v>
      </c>
      <c r="R12" s="47" t="s">
        <v>71</v>
      </c>
    </row>
    <row r="13" spans="1:18" x14ac:dyDescent="0.25">
      <c r="A13" s="67">
        <v>13486</v>
      </c>
      <c r="B13" s="45">
        <v>41778</v>
      </c>
      <c r="C13" s="45">
        <v>41778</v>
      </c>
      <c r="D13" s="46">
        <v>155800</v>
      </c>
      <c r="E13" s="46">
        <v>155800</v>
      </c>
      <c r="F13" s="51" t="s">
        <v>69</v>
      </c>
      <c r="G13" s="57">
        <v>41796</v>
      </c>
      <c r="H13" s="57" t="s">
        <v>81</v>
      </c>
      <c r="I13" s="48">
        <v>155800</v>
      </c>
      <c r="J13" s="49">
        <v>0</v>
      </c>
      <c r="K13" s="49">
        <v>0</v>
      </c>
      <c r="L13" s="49">
        <v>0</v>
      </c>
      <c r="M13" s="49">
        <v>155800</v>
      </c>
      <c r="N13" s="49">
        <v>0</v>
      </c>
      <c r="O13" s="49">
        <v>0</v>
      </c>
      <c r="P13" s="49">
        <v>3116</v>
      </c>
      <c r="Q13" s="47" t="s">
        <v>71</v>
      </c>
      <c r="R13" s="47" t="s">
        <v>71</v>
      </c>
    </row>
    <row r="14" spans="1:18" x14ac:dyDescent="0.25">
      <c r="A14" s="67">
        <v>14272</v>
      </c>
      <c r="B14" s="45">
        <v>41899</v>
      </c>
      <c r="C14" s="45">
        <v>41899</v>
      </c>
      <c r="D14" s="46">
        <v>105957</v>
      </c>
      <c r="E14" s="46">
        <v>105957</v>
      </c>
      <c r="F14" s="51" t="s">
        <v>69</v>
      </c>
      <c r="G14" s="57">
        <v>41928</v>
      </c>
      <c r="H14" s="57" t="s">
        <v>82</v>
      </c>
      <c r="I14" s="48">
        <v>105957</v>
      </c>
      <c r="J14" s="49">
        <v>0</v>
      </c>
      <c r="K14" s="49">
        <v>0</v>
      </c>
      <c r="L14" s="49">
        <v>0</v>
      </c>
      <c r="M14" s="49">
        <v>105957</v>
      </c>
      <c r="N14" s="49">
        <v>0</v>
      </c>
      <c r="O14" s="49">
        <v>0</v>
      </c>
      <c r="P14" s="49">
        <v>2119.14</v>
      </c>
      <c r="Q14" s="47" t="s">
        <v>71</v>
      </c>
      <c r="R14" s="47" t="s">
        <v>71</v>
      </c>
    </row>
    <row r="15" spans="1:18" x14ac:dyDescent="0.25">
      <c r="A15" s="67">
        <v>14168</v>
      </c>
      <c r="B15" s="45">
        <v>41893</v>
      </c>
      <c r="C15" s="45">
        <v>41893</v>
      </c>
      <c r="D15" s="46">
        <v>107827</v>
      </c>
      <c r="E15" s="46">
        <v>107827</v>
      </c>
      <c r="F15" s="51" t="s">
        <v>69</v>
      </c>
      <c r="G15" s="57">
        <v>41928</v>
      </c>
      <c r="H15" s="57" t="s">
        <v>72</v>
      </c>
      <c r="I15" s="48">
        <v>107827</v>
      </c>
      <c r="J15" s="49">
        <v>0</v>
      </c>
      <c r="K15" s="49">
        <v>0</v>
      </c>
      <c r="L15" s="49">
        <v>0</v>
      </c>
      <c r="M15" s="49">
        <v>107827</v>
      </c>
      <c r="N15" s="49">
        <v>0</v>
      </c>
      <c r="O15" s="49">
        <v>0</v>
      </c>
      <c r="P15" s="49">
        <v>2156.54</v>
      </c>
      <c r="Q15" s="47" t="s">
        <v>71</v>
      </c>
      <c r="R15" s="47" t="s">
        <v>71</v>
      </c>
    </row>
    <row r="16" spans="1:18" x14ac:dyDescent="0.25">
      <c r="A16" s="67">
        <v>15446</v>
      </c>
      <c r="B16" s="45">
        <v>42069</v>
      </c>
      <c r="C16" s="45">
        <v>42069</v>
      </c>
      <c r="D16" s="46">
        <v>805450</v>
      </c>
      <c r="E16" s="46">
        <v>805450</v>
      </c>
      <c r="F16" s="51" t="s">
        <v>69</v>
      </c>
      <c r="G16" s="57">
        <v>42101</v>
      </c>
      <c r="H16" s="57" t="s">
        <v>83</v>
      </c>
      <c r="I16" s="48">
        <v>805450</v>
      </c>
      <c r="J16" s="49">
        <v>0</v>
      </c>
      <c r="K16" s="49">
        <v>0</v>
      </c>
      <c r="L16" s="49">
        <v>0</v>
      </c>
      <c r="M16" s="49">
        <v>805450</v>
      </c>
      <c r="N16" s="49">
        <v>0</v>
      </c>
      <c r="O16" s="49">
        <v>0</v>
      </c>
      <c r="P16" s="49">
        <v>16109</v>
      </c>
      <c r="Q16" s="47" t="s">
        <v>71</v>
      </c>
      <c r="R16" s="47" t="s">
        <v>71</v>
      </c>
    </row>
    <row r="17" spans="1:18" x14ac:dyDescent="0.25">
      <c r="A17" s="67">
        <v>15653</v>
      </c>
      <c r="B17" s="45">
        <v>42100</v>
      </c>
      <c r="C17" s="45">
        <v>42100</v>
      </c>
      <c r="D17" s="46">
        <v>101050</v>
      </c>
      <c r="E17" s="46">
        <v>101050</v>
      </c>
      <c r="F17" s="51" t="s">
        <v>84</v>
      </c>
      <c r="G17" s="57">
        <v>42131</v>
      </c>
      <c r="H17" s="57" t="s">
        <v>85</v>
      </c>
      <c r="I17" s="48">
        <v>101050</v>
      </c>
      <c r="J17" s="49">
        <v>0</v>
      </c>
      <c r="K17" s="49">
        <v>14900</v>
      </c>
      <c r="L17" s="49">
        <v>0</v>
      </c>
      <c r="M17" s="49">
        <v>86150</v>
      </c>
      <c r="N17" s="49">
        <v>0</v>
      </c>
      <c r="O17" s="49">
        <v>0</v>
      </c>
      <c r="P17" s="49">
        <v>2021</v>
      </c>
      <c r="Q17" s="47" t="s">
        <v>71</v>
      </c>
      <c r="R17" s="47" t="s">
        <v>71</v>
      </c>
    </row>
    <row r="18" spans="1:18" x14ac:dyDescent="0.25">
      <c r="A18" s="67">
        <v>15682</v>
      </c>
      <c r="B18" s="45">
        <v>42111</v>
      </c>
      <c r="C18" s="45">
        <v>42111</v>
      </c>
      <c r="D18" s="46">
        <v>148050</v>
      </c>
      <c r="E18" s="46">
        <v>148050</v>
      </c>
      <c r="F18" s="51" t="s">
        <v>84</v>
      </c>
      <c r="G18" s="57">
        <v>42131</v>
      </c>
      <c r="H18" s="57" t="s">
        <v>86</v>
      </c>
      <c r="I18" s="48">
        <v>148050</v>
      </c>
      <c r="J18" s="49">
        <v>0</v>
      </c>
      <c r="K18" s="49">
        <v>7300</v>
      </c>
      <c r="L18" s="49">
        <v>0</v>
      </c>
      <c r="M18" s="49">
        <v>140750</v>
      </c>
      <c r="N18" s="49">
        <v>0</v>
      </c>
      <c r="O18" s="49">
        <v>0</v>
      </c>
      <c r="P18" s="49">
        <v>2961</v>
      </c>
      <c r="Q18" s="47" t="s">
        <v>71</v>
      </c>
      <c r="R18" s="47" t="s">
        <v>71</v>
      </c>
    </row>
    <row r="19" spans="1:18" x14ac:dyDescent="0.25">
      <c r="A19" s="67">
        <v>15681</v>
      </c>
      <c r="B19" s="45">
        <v>42107</v>
      </c>
      <c r="C19" s="45">
        <v>42107</v>
      </c>
      <c r="D19" s="46">
        <v>156100</v>
      </c>
      <c r="E19" s="46">
        <v>156100</v>
      </c>
      <c r="F19" s="51" t="s">
        <v>84</v>
      </c>
      <c r="G19" s="57">
        <v>42131</v>
      </c>
      <c r="H19" s="57" t="s">
        <v>87</v>
      </c>
      <c r="I19" s="48">
        <v>156100</v>
      </c>
      <c r="J19" s="49">
        <v>0</v>
      </c>
      <c r="K19" s="49">
        <v>7300</v>
      </c>
      <c r="L19" s="49">
        <v>0</v>
      </c>
      <c r="M19" s="49">
        <v>148800</v>
      </c>
      <c r="N19" s="49">
        <v>0</v>
      </c>
      <c r="O19" s="49">
        <v>0</v>
      </c>
      <c r="P19" s="49">
        <v>3122</v>
      </c>
      <c r="Q19" s="47" t="s">
        <v>71</v>
      </c>
      <c r="R19" s="47" t="s">
        <v>71</v>
      </c>
    </row>
    <row r="20" spans="1:18" x14ac:dyDescent="0.25">
      <c r="A20" s="67">
        <v>15654</v>
      </c>
      <c r="B20" s="45">
        <v>42104</v>
      </c>
      <c r="C20" s="45">
        <v>42104</v>
      </c>
      <c r="D20" s="46">
        <v>226100</v>
      </c>
      <c r="E20" s="46">
        <v>226100</v>
      </c>
      <c r="F20" s="51" t="s">
        <v>84</v>
      </c>
      <c r="G20" s="57">
        <v>42131</v>
      </c>
      <c r="H20" s="57" t="s">
        <v>88</v>
      </c>
      <c r="I20" s="48">
        <v>226100</v>
      </c>
      <c r="J20" s="49">
        <v>0</v>
      </c>
      <c r="K20" s="49">
        <v>55620</v>
      </c>
      <c r="L20" s="49">
        <v>0</v>
      </c>
      <c r="M20" s="49">
        <v>170480</v>
      </c>
      <c r="N20" s="49">
        <v>0</v>
      </c>
      <c r="O20" s="49">
        <v>0</v>
      </c>
      <c r="P20" s="49">
        <v>4522</v>
      </c>
      <c r="Q20" s="47" t="s">
        <v>71</v>
      </c>
      <c r="R20" s="47" t="s">
        <v>71</v>
      </c>
    </row>
    <row r="21" spans="1:18" x14ac:dyDescent="0.25">
      <c r="A21" s="67">
        <v>16014</v>
      </c>
      <c r="B21" s="45">
        <v>42181</v>
      </c>
      <c r="C21" s="45">
        <v>42181</v>
      </c>
      <c r="D21" s="46">
        <v>147950</v>
      </c>
      <c r="E21" s="46">
        <v>147950</v>
      </c>
      <c r="F21" s="51" t="s">
        <v>69</v>
      </c>
      <c r="G21" s="57">
        <v>42191</v>
      </c>
      <c r="H21" s="57" t="s">
        <v>89</v>
      </c>
      <c r="I21" s="48">
        <v>147950</v>
      </c>
      <c r="J21" s="49">
        <v>0</v>
      </c>
      <c r="K21" s="49">
        <v>0</v>
      </c>
      <c r="L21" s="49">
        <v>0</v>
      </c>
      <c r="M21" s="49">
        <v>147950</v>
      </c>
      <c r="N21" s="49">
        <v>0</v>
      </c>
      <c r="O21" s="49">
        <v>0</v>
      </c>
      <c r="P21" s="49">
        <v>2959</v>
      </c>
      <c r="Q21" s="47" t="s">
        <v>71</v>
      </c>
      <c r="R21" s="47" t="s">
        <v>71</v>
      </c>
    </row>
    <row r="22" spans="1:18" x14ac:dyDescent="0.25">
      <c r="A22" s="67">
        <v>16063</v>
      </c>
      <c r="B22" s="45">
        <v>42167</v>
      </c>
      <c r="C22" s="45">
        <v>42167</v>
      </c>
      <c r="D22" s="46">
        <v>158695</v>
      </c>
      <c r="E22" s="46">
        <v>158695</v>
      </c>
      <c r="F22" s="51" t="s">
        <v>84</v>
      </c>
      <c r="G22" s="57">
        <v>42191</v>
      </c>
      <c r="H22" s="57" t="s">
        <v>90</v>
      </c>
      <c r="I22" s="48">
        <v>158695</v>
      </c>
      <c r="J22" s="49">
        <v>0</v>
      </c>
      <c r="K22" s="49">
        <v>7300</v>
      </c>
      <c r="L22" s="49">
        <v>0</v>
      </c>
      <c r="M22" s="49">
        <v>151395</v>
      </c>
      <c r="N22" s="49">
        <v>0</v>
      </c>
      <c r="O22" s="49">
        <v>0</v>
      </c>
      <c r="P22" s="49">
        <v>3173.9</v>
      </c>
      <c r="Q22" s="47" t="s">
        <v>71</v>
      </c>
      <c r="R22" s="47" t="s">
        <v>71</v>
      </c>
    </row>
    <row r="23" spans="1:18" x14ac:dyDescent="0.25">
      <c r="A23" s="67">
        <v>15972</v>
      </c>
      <c r="B23" s="45">
        <v>42175</v>
      </c>
      <c r="C23" s="45">
        <v>42175</v>
      </c>
      <c r="D23" s="46">
        <v>59540</v>
      </c>
      <c r="E23" s="46">
        <v>59540</v>
      </c>
      <c r="F23" s="51" t="s">
        <v>69</v>
      </c>
      <c r="G23" s="57">
        <v>42191</v>
      </c>
      <c r="H23" s="57" t="s">
        <v>91</v>
      </c>
      <c r="I23" s="48">
        <v>59540</v>
      </c>
      <c r="J23" s="49">
        <v>0</v>
      </c>
      <c r="K23" s="49">
        <v>0</v>
      </c>
      <c r="L23" s="49">
        <v>0</v>
      </c>
      <c r="M23" s="49">
        <v>59540</v>
      </c>
      <c r="N23" s="49">
        <v>0</v>
      </c>
      <c r="O23" s="49">
        <v>0</v>
      </c>
      <c r="P23" s="49">
        <v>1190.8</v>
      </c>
      <c r="Q23" s="47" t="s">
        <v>71</v>
      </c>
      <c r="R23" s="47" t="s">
        <v>71</v>
      </c>
    </row>
    <row r="24" spans="1:18" x14ac:dyDescent="0.25">
      <c r="A24" s="67">
        <v>16135</v>
      </c>
      <c r="B24" s="45">
        <v>42186</v>
      </c>
      <c r="C24" s="45">
        <v>42186</v>
      </c>
      <c r="D24" s="46">
        <v>147350</v>
      </c>
      <c r="E24" s="46">
        <v>147350</v>
      </c>
      <c r="F24" s="51" t="s">
        <v>69</v>
      </c>
      <c r="G24" s="57">
        <v>42222</v>
      </c>
      <c r="H24" s="57" t="s">
        <v>92</v>
      </c>
      <c r="I24" s="48">
        <v>147350</v>
      </c>
      <c r="J24" s="49">
        <v>0</v>
      </c>
      <c r="K24" s="49">
        <v>0</v>
      </c>
      <c r="L24" s="49">
        <v>0</v>
      </c>
      <c r="M24" s="49">
        <v>147350</v>
      </c>
      <c r="N24" s="49">
        <v>0</v>
      </c>
      <c r="O24" s="49">
        <v>0</v>
      </c>
      <c r="P24" s="49">
        <v>2947</v>
      </c>
      <c r="Q24" s="47" t="s">
        <v>71</v>
      </c>
      <c r="R24" s="47" t="s">
        <v>71</v>
      </c>
    </row>
    <row r="25" spans="1:18" x14ac:dyDescent="0.25">
      <c r="A25" s="67">
        <v>16136</v>
      </c>
      <c r="B25" s="45">
        <v>42202</v>
      </c>
      <c r="C25" s="45">
        <v>42202</v>
      </c>
      <c r="D25" s="46">
        <v>153940</v>
      </c>
      <c r="E25" s="46">
        <v>153940</v>
      </c>
      <c r="F25" s="51" t="s">
        <v>69</v>
      </c>
      <c r="G25" s="57">
        <v>42222</v>
      </c>
      <c r="H25" s="57" t="s">
        <v>93</v>
      </c>
      <c r="I25" s="48">
        <v>153940</v>
      </c>
      <c r="J25" s="49">
        <v>0</v>
      </c>
      <c r="K25" s="49">
        <v>0</v>
      </c>
      <c r="L25" s="49">
        <v>0</v>
      </c>
      <c r="M25" s="49">
        <v>153940</v>
      </c>
      <c r="N25" s="49">
        <v>0</v>
      </c>
      <c r="O25" s="49">
        <v>0</v>
      </c>
      <c r="P25" s="49">
        <v>3078.8</v>
      </c>
      <c r="Q25" s="47" t="s">
        <v>71</v>
      </c>
      <c r="R25" s="47" t="s">
        <v>71</v>
      </c>
    </row>
    <row r="26" spans="1:18" x14ac:dyDescent="0.25">
      <c r="A26" s="67">
        <v>16134</v>
      </c>
      <c r="B26" s="45">
        <v>42200</v>
      </c>
      <c r="C26" s="45">
        <v>42200</v>
      </c>
      <c r="D26" s="46">
        <v>227200</v>
      </c>
      <c r="E26" s="46">
        <v>227200</v>
      </c>
      <c r="F26" s="51" t="s">
        <v>84</v>
      </c>
      <c r="G26" s="57">
        <v>42222</v>
      </c>
      <c r="H26" s="57" t="s">
        <v>94</v>
      </c>
      <c r="I26" s="48">
        <v>227200</v>
      </c>
      <c r="J26" s="49">
        <v>0</v>
      </c>
      <c r="K26" s="49">
        <v>12800</v>
      </c>
      <c r="L26" s="49">
        <v>0</v>
      </c>
      <c r="M26" s="49">
        <v>214400</v>
      </c>
      <c r="N26" s="49">
        <v>0</v>
      </c>
      <c r="O26" s="49">
        <v>0</v>
      </c>
      <c r="P26" s="49">
        <v>4544</v>
      </c>
      <c r="Q26" s="47" t="s">
        <v>71</v>
      </c>
      <c r="R26" s="47" t="s">
        <v>71</v>
      </c>
    </row>
    <row r="27" spans="1:18" x14ac:dyDescent="0.25">
      <c r="A27" s="67">
        <v>16124</v>
      </c>
      <c r="B27" s="45">
        <v>42186</v>
      </c>
      <c r="C27" s="45">
        <v>42186</v>
      </c>
      <c r="D27" s="46">
        <v>74688</v>
      </c>
      <c r="E27" s="46">
        <v>74688</v>
      </c>
      <c r="F27" s="51" t="s">
        <v>69</v>
      </c>
      <c r="G27" s="57">
        <v>42222</v>
      </c>
      <c r="H27" s="57" t="s">
        <v>95</v>
      </c>
      <c r="I27" s="48">
        <v>74688</v>
      </c>
      <c r="J27" s="49">
        <v>0</v>
      </c>
      <c r="K27" s="49">
        <v>0</v>
      </c>
      <c r="L27" s="49">
        <v>0</v>
      </c>
      <c r="M27" s="49">
        <v>74688</v>
      </c>
      <c r="N27" s="49">
        <v>0</v>
      </c>
      <c r="O27" s="49">
        <v>0</v>
      </c>
      <c r="P27" s="49">
        <v>1493.76</v>
      </c>
      <c r="Q27" s="47" t="s">
        <v>71</v>
      </c>
      <c r="R27" s="47" t="s">
        <v>71</v>
      </c>
    </row>
    <row r="28" spans="1:18" x14ac:dyDescent="0.25">
      <c r="A28" s="67">
        <v>23895</v>
      </c>
      <c r="B28" s="45">
        <v>43166</v>
      </c>
      <c r="C28" s="45">
        <v>43166</v>
      </c>
      <c r="D28" s="46">
        <v>140250</v>
      </c>
      <c r="E28" s="46">
        <v>140250</v>
      </c>
      <c r="F28" s="51" t="s">
        <v>65</v>
      </c>
      <c r="G28" s="57">
        <v>43201</v>
      </c>
      <c r="H28" s="57" t="s">
        <v>96</v>
      </c>
      <c r="I28" s="48">
        <v>140250</v>
      </c>
      <c r="J28" s="49">
        <v>0</v>
      </c>
      <c r="K28" s="49">
        <v>0</v>
      </c>
      <c r="L28" s="49">
        <v>0</v>
      </c>
      <c r="M28" s="49">
        <v>0</v>
      </c>
      <c r="N28" s="49">
        <v>140250</v>
      </c>
      <c r="O28" s="49">
        <v>0</v>
      </c>
      <c r="P28" s="49">
        <v>5610</v>
      </c>
      <c r="Q28" s="47" t="s">
        <v>97</v>
      </c>
      <c r="R28" s="47" t="s">
        <v>71</v>
      </c>
    </row>
    <row r="29" spans="1:18" x14ac:dyDescent="0.25">
      <c r="A29" s="67">
        <v>23814</v>
      </c>
      <c r="B29" s="45">
        <v>43170</v>
      </c>
      <c r="C29" s="45">
        <v>43170</v>
      </c>
      <c r="D29" s="46">
        <v>144200</v>
      </c>
      <c r="E29" s="46">
        <v>144200</v>
      </c>
      <c r="F29" s="51" t="s">
        <v>65</v>
      </c>
      <c r="G29" s="57">
        <v>43201</v>
      </c>
      <c r="H29" s="57" t="s">
        <v>98</v>
      </c>
      <c r="I29" s="48">
        <v>144200</v>
      </c>
      <c r="J29" s="49">
        <v>0</v>
      </c>
      <c r="K29" s="49">
        <v>0</v>
      </c>
      <c r="L29" s="49">
        <v>0</v>
      </c>
      <c r="M29" s="49">
        <v>0</v>
      </c>
      <c r="N29" s="49">
        <v>144200</v>
      </c>
      <c r="O29" s="49">
        <v>0</v>
      </c>
      <c r="P29" s="49">
        <v>5768</v>
      </c>
      <c r="Q29" s="47" t="s">
        <v>97</v>
      </c>
      <c r="R29" s="47" t="s">
        <v>71</v>
      </c>
    </row>
    <row r="30" spans="1:18" x14ac:dyDescent="0.25">
      <c r="A30" s="67">
        <v>23927</v>
      </c>
      <c r="B30" s="45">
        <v>43165</v>
      </c>
      <c r="C30" s="45">
        <v>43165</v>
      </c>
      <c r="D30" s="46">
        <v>55950</v>
      </c>
      <c r="E30" s="46">
        <v>55950</v>
      </c>
      <c r="F30" s="51" t="s">
        <v>65</v>
      </c>
      <c r="G30" s="57">
        <v>43201</v>
      </c>
      <c r="H30" s="57" t="s">
        <v>99</v>
      </c>
      <c r="I30" s="48">
        <v>55950</v>
      </c>
      <c r="J30" s="49">
        <v>0</v>
      </c>
      <c r="K30" s="49">
        <v>0</v>
      </c>
      <c r="L30" s="49">
        <v>0</v>
      </c>
      <c r="M30" s="49">
        <v>0</v>
      </c>
      <c r="N30" s="49">
        <v>55950</v>
      </c>
      <c r="O30" s="49">
        <v>0</v>
      </c>
      <c r="P30" s="49">
        <v>2238</v>
      </c>
      <c r="Q30" s="47" t="s">
        <v>97</v>
      </c>
      <c r="R30" s="47" t="s">
        <v>71</v>
      </c>
    </row>
    <row r="31" spans="1:18" x14ac:dyDescent="0.25">
      <c r="A31" s="67">
        <v>29228</v>
      </c>
      <c r="B31" s="45">
        <v>43800</v>
      </c>
      <c r="C31" s="45">
        <v>43800</v>
      </c>
      <c r="D31" s="46">
        <v>137200</v>
      </c>
      <c r="E31" s="46">
        <v>137200</v>
      </c>
      <c r="F31" s="51" t="s">
        <v>69</v>
      </c>
      <c r="G31" s="57">
        <v>43833</v>
      </c>
      <c r="H31" s="57" t="s">
        <v>100</v>
      </c>
      <c r="I31" s="48">
        <v>137200</v>
      </c>
      <c r="J31" s="49">
        <v>0</v>
      </c>
      <c r="K31" s="49">
        <v>0</v>
      </c>
      <c r="L31" s="49">
        <v>0</v>
      </c>
      <c r="M31" s="49">
        <v>0</v>
      </c>
      <c r="N31" s="49">
        <v>137200</v>
      </c>
      <c r="O31" s="49">
        <v>0</v>
      </c>
      <c r="P31" s="49">
        <v>5488</v>
      </c>
      <c r="Q31" s="47" t="s">
        <v>101</v>
      </c>
      <c r="R31" s="47" t="s">
        <v>71</v>
      </c>
    </row>
    <row r="32" spans="1:18" x14ac:dyDescent="0.25">
      <c r="A32" s="67" t="s">
        <v>102</v>
      </c>
      <c r="B32" s="45">
        <v>44118</v>
      </c>
      <c r="C32" s="45">
        <v>44118</v>
      </c>
      <c r="D32" s="46">
        <v>191450</v>
      </c>
      <c r="E32" s="46">
        <v>191450</v>
      </c>
      <c r="F32" s="51" t="s">
        <v>69</v>
      </c>
      <c r="G32" s="57">
        <v>44140</v>
      </c>
      <c r="H32" s="57" t="s">
        <v>103</v>
      </c>
      <c r="I32" s="48">
        <v>191450</v>
      </c>
      <c r="J32" s="49">
        <v>0</v>
      </c>
      <c r="K32" s="49">
        <v>0</v>
      </c>
      <c r="L32" s="49">
        <v>0</v>
      </c>
      <c r="M32" s="49">
        <v>191450</v>
      </c>
      <c r="N32" s="49">
        <v>0</v>
      </c>
      <c r="O32" s="49">
        <v>0</v>
      </c>
      <c r="P32" s="49">
        <v>7658</v>
      </c>
      <c r="Q32" s="47" t="s">
        <v>71</v>
      </c>
      <c r="R32" s="47" t="s">
        <v>104</v>
      </c>
    </row>
    <row r="33" spans="1:18" x14ac:dyDescent="0.25">
      <c r="A33" s="67" t="s">
        <v>105</v>
      </c>
      <c r="B33" s="45">
        <v>44165</v>
      </c>
      <c r="C33" s="45">
        <v>44165</v>
      </c>
      <c r="D33" s="46">
        <v>1022100</v>
      </c>
      <c r="E33" s="46">
        <v>1022100</v>
      </c>
      <c r="F33" s="51" t="s">
        <v>69</v>
      </c>
      <c r="G33" s="57">
        <v>44166</v>
      </c>
      <c r="H33" s="57" t="s">
        <v>106</v>
      </c>
      <c r="I33" s="48">
        <v>1022100</v>
      </c>
      <c r="J33" s="49">
        <v>0</v>
      </c>
      <c r="K33" s="49">
        <v>0</v>
      </c>
      <c r="L33" s="49">
        <v>0</v>
      </c>
      <c r="M33" s="49">
        <v>0</v>
      </c>
      <c r="N33" s="49">
        <v>1022100</v>
      </c>
      <c r="O33" s="49">
        <v>0</v>
      </c>
      <c r="P33" s="49">
        <v>40884</v>
      </c>
      <c r="Q33" s="47" t="s">
        <v>107</v>
      </c>
      <c r="R33" s="47" t="s">
        <v>71</v>
      </c>
    </row>
    <row r="34" spans="1:18" x14ac:dyDescent="0.25">
      <c r="A34" s="67" t="s">
        <v>108</v>
      </c>
      <c r="B34" s="45">
        <v>44154</v>
      </c>
      <c r="C34" s="45">
        <v>44154</v>
      </c>
      <c r="D34" s="46">
        <v>124850</v>
      </c>
      <c r="E34" s="46">
        <v>124850</v>
      </c>
      <c r="F34" s="51" t="s">
        <v>69</v>
      </c>
      <c r="G34" s="57">
        <v>44166</v>
      </c>
      <c r="H34" s="57" t="s">
        <v>109</v>
      </c>
      <c r="I34" s="48">
        <v>124850</v>
      </c>
      <c r="J34" s="49">
        <v>0</v>
      </c>
      <c r="K34" s="49">
        <v>0</v>
      </c>
      <c r="L34" s="49">
        <v>0</v>
      </c>
      <c r="M34" s="49">
        <v>0</v>
      </c>
      <c r="N34" s="49">
        <v>124850</v>
      </c>
      <c r="O34" s="49">
        <v>0</v>
      </c>
      <c r="P34" s="49">
        <v>4994</v>
      </c>
      <c r="Q34" s="47" t="s">
        <v>107</v>
      </c>
      <c r="R34" s="47" t="s">
        <v>71</v>
      </c>
    </row>
    <row r="35" spans="1:18" x14ac:dyDescent="0.25">
      <c r="A35" s="67" t="s">
        <v>110</v>
      </c>
      <c r="B35" s="45">
        <v>44141</v>
      </c>
      <c r="C35" s="45">
        <v>44141</v>
      </c>
      <c r="D35" s="46">
        <v>137300</v>
      </c>
      <c r="E35" s="46">
        <v>137300</v>
      </c>
      <c r="F35" s="51" t="s">
        <v>69</v>
      </c>
      <c r="G35" s="57">
        <v>44166</v>
      </c>
      <c r="H35" s="57" t="s">
        <v>111</v>
      </c>
      <c r="I35" s="48">
        <v>137300</v>
      </c>
      <c r="J35" s="49">
        <v>0</v>
      </c>
      <c r="K35" s="49">
        <v>0</v>
      </c>
      <c r="L35" s="49">
        <v>0</v>
      </c>
      <c r="M35" s="49">
        <v>0</v>
      </c>
      <c r="N35" s="49">
        <v>137300</v>
      </c>
      <c r="O35" s="49">
        <v>0</v>
      </c>
      <c r="P35" s="49">
        <v>5492</v>
      </c>
      <c r="Q35" s="47" t="s">
        <v>107</v>
      </c>
      <c r="R35" s="47" t="s">
        <v>71</v>
      </c>
    </row>
    <row r="36" spans="1:18" x14ac:dyDescent="0.25">
      <c r="A36" s="67" t="s">
        <v>112</v>
      </c>
      <c r="B36" s="45">
        <v>44141</v>
      </c>
      <c r="C36" s="45">
        <v>44141</v>
      </c>
      <c r="D36" s="46">
        <v>137880</v>
      </c>
      <c r="E36" s="46">
        <v>137880</v>
      </c>
      <c r="F36" s="51" t="s">
        <v>69</v>
      </c>
      <c r="G36" s="57">
        <v>44166</v>
      </c>
      <c r="H36" s="57" t="s">
        <v>113</v>
      </c>
      <c r="I36" s="48">
        <v>137880</v>
      </c>
      <c r="J36" s="49">
        <v>0</v>
      </c>
      <c r="K36" s="49">
        <v>0</v>
      </c>
      <c r="L36" s="49">
        <v>0</v>
      </c>
      <c r="M36" s="49">
        <v>0</v>
      </c>
      <c r="N36" s="49">
        <v>137880</v>
      </c>
      <c r="O36" s="49">
        <v>0</v>
      </c>
      <c r="P36" s="49">
        <v>5515.2</v>
      </c>
      <c r="Q36" s="47" t="s">
        <v>107</v>
      </c>
      <c r="R36" s="47" t="s">
        <v>71</v>
      </c>
    </row>
    <row r="37" spans="1:18" x14ac:dyDescent="0.25">
      <c r="A37" s="67" t="s">
        <v>114</v>
      </c>
      <c r="B37" s="45">
        <v>44154</v>
      </c>
      <c r="C37" s="45">
        <v>44154</v>
      </c>
      <c r="D37" s="46">
        <v>142100</v>
      </c>
      <c r="E37" s="46">
        <v>142100</v>
      </c>
      <c r="F37" s="51" t="s">
        <v>69</v>
      </c>
      <c r="G37" s="57">
        <v>44166</v>
      </c>
      <c r="H37" s="57" t="s">
        <v>115</v>
      </c>
      <c r="I37" s="48">
        <v>142100</v>
      </c>
      <c r="J37" s="49">
        <v>0</v>
      </c>
      <c r="K37" s="49">
        <v>0</v>
      </c>
      <c r="L37" s="49">
        <v>0</v>
      </c>
      <c r="M37" s="49">
        <v>0</v>
      </c>
      <c r="N37" s="49">
        <v>142100</v>
      </c>
      <c r="O37" s="49">
        <v>0</v>
      </c>
      <c r="P37" s="49">
        <v>5684</v>
      </c>
      <c r="Q37" s="47" t="s">
        <v>107</v>
      </c>
      <c r="R37" s="47" t="s">
        <v>71</v>
      </c>
    </row>
    <row r="38" spans="1:18" x14ac:dyDescent="0.25">
      <c r="A38" s="67" t="s">
        <v>116</v>
      </c>
      <c r="B38" s="45">
        <v>44141</v>
      </c>
      <c r="C38" s="45">
        <v>44141</v>
      </c>
      <c r="D38" s="46">
        <v>143100</v>
      </c>
      <c r="E38" s="46">
        <v>143100</v>
      </c>
      <c r="F38" s="51" t="s">
        <v>69</v>
      </c>
      <c r="G38" s="57">
        <v>44166</v>
      </c>
      <c r="H38" s="57" t="s">
        <v>117</v>
      </c>
      <c r="I38" s="48">
        <v>143100</v>
      </c>
      <c r="J38" s="49">
        <v>0</v>
      </c>
      <c r="K38" s="49">
        <v>0</v>
      </c>
      <c r="L38" s="49">
        <v>0</v>
      </c>
      <c r="M38" s="49">
        <v>0</v>
      </c>
      <c r="N38" s="49">
        <v>143100</v>
      </c>
      <c r="O38" s="49">
        <v>0</v>
      </c>
      <c r="P38" s="49">
        <v>5724</v>
      </c>
      <c r="Q38" s="47" t="s">
        <v>107</v>
      </c>
      <c r="R38" s="47" t="s">
        <v>71</v>
      </c>
    </row>
    <row r="39" spans="1:18" x14ac:dyDescent="0.25">
      <c r="A39" s="67" t="s">
        <v>118</v>
      </c>
      <c r="B39" s="45">
        <v>44145</v>
      </c>
      <c r="C39" s="45">
        <v>44145</v>
      </c>
      <c r="D39" s="46">
        <v>151900</v>
      </c>
      <c r="E39" s="46">
        <v>151900</v>
      </c>
      <c r="F39" s="51" t="s">
        <v>69</v>
      </c>
      <c r="G39" s="57">
        <v>44166</v>
      </c>
      <c r="H39" s="57" t="s">
        <v>119</v>
      </c>
      <c r="I39" s="48">
        <v>151900</v>
      </c>
      <c r="J39" s="49">
        <v>0</v>
      </c>
      <c r="K39" s="49">
        <v>0</v>
      </c>
      <c r="L39" s="49">
        <v>0</v>
      </c>
      <c r="M39" s="49">
        <v>0</v>
      </c>
      <c r="N39" s="49">
        <v>151900</v>
      </c>
      <c r="O39" s="49">
        <v>0</v>
      </c>
      <c r="P39" s="49">
        <v>6076</v>
      </c>
      <c r="Q39" s="47" t="s">
        <v>107</v>
      </c>
      <c r="R39" s="47" t="s">
        <v>71</v>
      </c>
    </row>
    <row r="40" spans="1:18" x14ac:dyDescent="0.25">
      <c r="A40" s="67" t="s">
        <v>120</v>
      </c>
      <c r="B40" s="45">
        <v>44154</v>
      </c>
      <c r="C40" s="45">
        <v>44154</v>
      </c>
      <c r="D40" s="46">
        <v>159350</v>
      </c>
      <c r="E40" s="46">
        <v>159350</v>
      </c>
      <c r="F40" s="51" t="s">
        <v>69</v>
      </c>
      <c r="G40" s="57">
        <v>44166</v>
      </c>
      <c r="H40" s="57" t="s">
        <v>121</v>
      </c>
      <c r="I40" s="48">
        <v>159350</v>
      </c>
      <c r="J40" s="49">
        <v>0</v>
      </c>
      <c r="K40" s="49">
        <v>0</v>
      </c>
      <c r="L40" s="49">
        <v>0</v>
      </c>
      <c r="M40" s="49">
        <v>0</v>
      </c>
      <c r="N40" s="49">
        <v>159350</v>
      </c>
      <c r="O40" s="49">
        <v>0</v>
      </c>
      <c r="P40" s="49">
        <v>6374</v>
      </c>
      <c r="Q40" s="47" t="s">
        <v>107</v>
      </c>
      <c r="R40" s="47" t="s">
        <v>71</v>
      </c>
    </row>
    <row r="41" spans="1:18" x14ac:dyDescent="0.25">
      <c r="A41" s="67" t="s">
        <v>122</v>
      </c>
      <c r="B41" s="45">
        <v>44154</v>
      </c>
      <c r="C41" s="45">
        <v>44154</v>
      </c>
      <c r="D41" s="46">
        <v>164601</v>
      </c>
      <c r="E41" s="46">
        <v>164601</v>
      </c>
      <c r="F41" s="51" t="s">
        <v>69</v>
      </c>
      <c r="G41" s="57">
        <v>44166</v>
      </c>
      <c r="H41" s="57" t="s">
        <v>123</v>
      </c>
      <c r="I41" s="48">
        <v>164601</v>
      </c>
      <c r="J41" s="49">
        <v>0</v>
      </c>
      <c r="K41" s="49">
        <v>0</v>
      </c>
      <c r="L41" s="49">
        <v>0</v>
      </c>
      <c r="M41" s="49">
        <v>0</v>
      </c>
      <c r="N41" s="49">
        <v>164601</v>
      </c>
      <c r="O41" s="49">
        <v>0</v>
      </c>
      <c r="P41" s="49">
        <v>6584.04</v>
      </c>
      <c r="Q41" s="47" t="s">
        <v>107</v>
      </c>
      <c r="R41" s="47" t="s">
        <v>71</v>
      </c>
    </row>
    <row r="42" spans="1:18" x14ac:dyDescent="0.25">
      <c r="A42" s="67" t="s">
        <v>124</v>
      </c>
      <c r="B42" s="45">
        <v>44145</v>
      </c>
      <c r="C42" s="45">
        <v>44145</v>
      </c>
      <c r="D42" s="46">
        <v>178300</v>
      </c>
      <c r="E42" s="46">
        <v>178300</v>
      </c>
      <c r="F42" s="51" t="s">
        <v>69</v>
      </c>
      <c r="G42" s="57">
        <v>44166</v>
      </c>
      <c r="H42" s="57" t="s">
        <v>125</v>
      </c>
      <c r="I42" s="48">
        <v>178300</v>
      </c>
      <c r="J42" s="49">
        <v>0</v>
      </c>
      <c r="K42" s="49">
        <v>0</v>
      </c>
      <c r="L42" s="49">
        <v>0</v>
      </c>
      <c r="M42" s="49">
        <v>0</v>
      </c>
      <c r="N42" s="49">
        <v>178300</v>
      </c>
      <c r="O42" s="49">
        <v>0</v>
      </c>
      <c r="P42" s="49">
        <v>7132</v>
      </c>
      <c r="Q42" s="47" t="s">
        <v>107</v>
      </c>
      <c r="R42" s="47" t="s">
        <v>71</v>
      </c>
    </row>
    <row r="43" spans="1:18" x14ac:dyDescent="0.25">
      <c r="A43" s="67" t="s">
        <v>126</v>
      </c>
      <c r="B43" s="45">
        <v>44141</v>
      </c>
      <c r="C43" s="45">
        <v>44141</v>
      </c>
      <c r="D43" s="46">
        <v>206800</v>
      </c>
      <c r="E43" s="46">
        <v>206800</v>
      </c>
      <c r="F43" s="51" t="s">
        <v>69</v>
      </c>
      <c r="G43" s="57">
        <v>44166</v>
      </c>
      <c r="H43" s="57" t="s">
        <v>127</v>
      </c>
      <c r="I43" s="48">
        <v>206800</v>
      </c>
      <c r="J43" s="49">
        <v>0</v>
      </c>
      <c r="K43" s="49">
        <v>0</v>
      </c>
      <c r="L43" s="49">
        <v>0</v>
      </c>
      <c r="M43" s="49">
        <v>0</v>
      </c>
      <c r="N43" s="49">
        <v>206800</v>
      </c>
      <c r="O43" s="49">
        <v>0</v>
      </c>
      <c r="P43" s="49">
        <v>8272</v>
      </c>
      <c r="Q43" s="47" t="s">
        <v>107</v>
      </c>
      <c r="R43" s="47" t="s">
        <v>71</v>
      </c>
    </row>
    <row r="44" spans="1:18" x14ac:dyDescent="0.25">
      <c r="A44" s="67" t="s">
        <v>128</v>
      </c>
      <c r="B44" s="45">
        <v>44158</v>
      </c>
      <c r="C44" s="45">
        <v>44158</v>
      </c>
      <c r="D44" s="46">
        <v>59950</v>
      </c>
      <c r="E44" s="46">
        <v>59950</v>
      </c>
      <c r="F44" s="51" t="s">
        <v>69</v>
      </c>
      <c r="G44" s="57">
        <v>44166</v>
      </c>
      <c r="H44" s="57" t="s">
        <v>129</v>
      </c>
      <c r="I44" s="48">
        <v>59950</v>
      </c>
      <c r="J44" s="49">
        <v>0</v>
      </c>
      <c r="K44" s="49">
        <v>0</v>
      </c>
      <c r="L44" s="49">
        <v>0</v>
      </c>
      <c r="M44" s="49">
        <v>0</v>
      </c>
      <c r="N44" s="49">
        <v>59950</v>
      </c>
      <c r="O44" s="49">
        <v>0</v>
      </c>
      <c r="P44" s="49">
        <v>2398</v>
      </c>
      <c r="Q44" s="47" t="s">
        <v>107</v>
      </c>
      <c r="R44" s="47" t="s">
        <v>71</v>
      </c>
    </row>
    <row r="45" spans="1:18" x14ac:dyDescent="0.25">
      <c r="A45" s="67" t="s">
        <v>130</v>
      </c>
      <c r="B45" s="45">
        <v>44162</v>
      </c>
      <c r="C45" s="45">
        <v>44162</v>
      </c>
      <c r="D45" s="46">
        <v>86000</v>
      </c>
      <c r="E45" s="46">
        <v>86000</v>
      </c>
      <c r="F45" s="51" t="s">
        <v>69</v>
      </c>
      <c r="G45" s="57">
        <v>44166</v>
      </c>
      <c r="H45" s="57" t="s">
        <v>131</v>
      </c>
      <c r="I45" s="48">
        <v>86000</v>
      </c>
      <c r="J45" s="49">
        <v>0</v>
      </c>
      <c r="K45" s="49">
        <v>0</v>
      </c>
      <c r="L45" s="49">
        <v>0</v>
      </c>
      <c r="M45" s="49">
        <v>0</v>
      </c>
      <c r="N45" s="49">
        <v>86000</v>
      </c>
      <c r="O45" s="49">
        <v>0</v>
      </c>
      <c r="P45" s="49">
        <v>3440</v>
      </c>
      <c r="Q45" s="47" t="s">
        <v>107</v>
      </c>
      <c r="R45" s="47" t="s">
        <v>71</v>
      </c>
    </row>
    <row r="46" spans="1:18" x14ac:dyDescent="0.25">
      <c r="A46" s="67" t="s">
        <v>132</v>
      </c>
      <c r="B46" s="45">
        <v>44498</v>
      </c>
      <c r="C46" s="45">
        <v>44498</v>
      </c>
      <c r="D46" s="46">
        <v>137710</v>
      </c>
      <c r="E46" s="46">
        <v>137710</v>
      </c>
      <c r="F46" s="51" t="s">
        <v>69</v>
      </c>
      <c r="G46" s="57">
        <v>44502</v>
      </c>
      <c r="H46" s="57" t="s">
        <v>133</v>
      </c>
      <c r="I46" s="48">
        <v>137710</v>
      </c>
      <c r="J46" s="49">
        <v>0</v>
      </c>
      <c r="K46" s="49">
        <v>0</v>
      </c>
      <c r="L46" s="49">
        <v>0</v>
      </c>
      <c r="M46" s="49">
        <v>0</v>
      </c>
      <c r="N46" s="49">
        <v>137710</v>
      </c>
      <c r="O46" s="49">
        <v>0</v>
      </c>
      <c r="P46" s="49">
        <v>5508.4</v>
      </c>
      <c r="Q46" s="47" t="s">
        <v>134</v>
      </c>
      <c r="R46" s="47" t="s">
        <v>71</v>
      </c>
    </row>
    <row r="47" spans="1:18" x14ac:dyDescent="0.25">
      <c r="A47" s="67" t="s">
        <v>135</v>
      </c>
      <c r="B47" s="45">
        <v>44508</v>
      </c>
      <c r="C47" s="45">
        <v>44508</v>
      </c>
      <c r="D47" s="46">
        <v>1083900</v>
      </c>
      <c r="E47" s="46">
        <v>1083900</v>
      </c>
      <c r="F47" s="51" t="s">
        <v>69</v>
      </c>
      <c r="G47" s="57">
        <v>44536</v>
      </c>
      <c r="H47" s="57" t="s">
        <v>136</v>
      </c>
      <c r="I47" s="48">
        <v>1083900</v>
      </c>
      <c r="J47" s="49">
        <v>0</v>
      </c>
      <c r="K47" s="49">
        <v>0</v>
      </c>
      <c r="L47" s="49">
        <v>0</v>
      </c>
      <c r="M47" s="49">
        <v>0</v>
      </c>
      <c r="N47" s="49">
        <v>1083900</v>
      </c>
      <c r="O47" s="49">
        <v>0</v>
      </c>
      <c r="P47" s="49">
        <v>43356</v>
      </c>
      <c r="Q47" s="47" t="s">
        <v>134</v>
      </c>
      <c r="R47" s="47" t="s">
        <v>71</v>
      </c>
    </row>
    <row r="48" spans="1:18" x14ac:dyDescent="0.25">
      <c r="A48" s="67" t="s">
        <v>137</v>
      </c>
      <c r="B48" s="45">
        <v>44529</v>
      </c>
      <c r="C48" s="45">
        <v>44529</v>
      </c>
      <c r="D48" s="46">
        <v>1142900</v>
      </c>
      <c r="E48" s="46">
        <v>1142900</v>
      </c>
      <c r="F48" s="51" t="s">
        <v>69</v>
      </c>
      <c r="G48" s="57">
        <v>44536</v>
      </c>
      <c r="H48" s="57" t="s">
        <v>138</v>
      </c>
      <c r="I48" s="48">
        <v>1142900</v>
      </c>
      <c r="J48" s="49">
        <v>0</v>
      </c>
      <c r="K48" s="49">
        <v>0</v>
      </c>
      <c r="L48" s="49">
        <v>0</v>
      </c>
      <c r="M48" s="49">
        <v>0</v>
      </c>
      <c r="N48" s="49">
        <v>1142900</v>
      </c>
      <c r="O48" s="49">
        <v>0</v>
      </c>
      <c r="P48" s="49">
        <v>45716</v>
      </c>
      <c r="Q48" s="47" t="s">
        <v>134</v>
      </c>
      <c r="R48" s="47" t="s">
        <v>71</v>
      </c>
    </row>
    <row r="49" spans="1:18" x14ac:dyDescent="0.25">
      <c r="A49" s="67" t="s">
        <v>139</v>
      </c>
      <c r="B49" s="45">
        <v>44504</v>
      </c>
      <c r="C49" s="45">
        <v>44504</v>
      </c>
      <c r="D49" s="46">
        <v>152100</v>
      </c>
      <c r="E49" s="46">
        <v>152100</v>
      </c>
      <c r="F49" s="51" t="s">
        <v>69</v>
      </c>
      <c r="G49" s="57">
        <v>44536</v>
      </c>
      <c r="H49" s="57" t="s">
        <v>140</v>
      </c>
      <c r="I49" s="48">
        <v>152100</v>
      </c>
      <c r="J49" s="49">
        <v>0</v>
      </c>
      <c r="K49" s="49">
        <v>0</v>
      </c>
      <c r="L49" s="49">
        <v>0</v>
      </c>
      <c r="M49" s="49">
        <v>0</v>
      </c>
      <c r="N49" s="49">
        <v>152100</v>
      </c>
      <c r="O49" s="49">
        <v>0</v>
      </c>
      <c r="P49" s="49">
        <v>6084</v>
      </c>
      <c r="Q49" s="47" t="s">
        <v>134</v>
      </c>
      <c r="R49" s="47" t="s">
        <v>71</v>
      </c>
    </row>
    <row r="50" spans="1:18" x14ac:dyDescent="0.25">
      <c r="A50" s="67" t="s">
        <v>141</v>
      </c>
      <c r="B50" s="45">
        <v>44519</v>
      </c>
      <c r="C50" s="45">
        <v>44519</v>
      </c>
      <c r="D50" s="46">
        <v>1629834</v>
      </c>
      <c r="E50" s="46">
        <v>1629834</v>
      </c>
      <c r="F50" s="51" t="s">
        <v>69</v>
      </c>
      <c r="G50" s="57">
        <v>44536</v>
      </c>
      <c r="H50" s="57" t="s">
        <v>142</v>
      </c>
      <c r="I50" s="48">
        <v>1629834</v>
      </c>
      <c r="J50" s="49">
        <v>0</v>
      </c>
      <c r="K50" s="49">
        <v>0</v>
      </c>
      <c r="L50" s="49">
        <v>0</v>
      </c>
      <c r="M50" s="49">
        <v>0</v>
      </c>
      <c r="N50" s="49">
        <v>1629834</v>
      </c>
      <c r="O50" s="49">
        <v>0</v>
      </c>
      <c r="P50" s="49">
        <v>65193.36</v>
      </c>
      <c r="Q50" s="47" t="s">
        <v>134</v>
      </c>
      <c r="R50" s="47" t="s">
        <v>71</v>
      </c>
    </row>
    <row r="51" spans="1:18" x14ac:dyDescent="0.25">
      <c r="A51" s="67" t="s">
        <v>143</v>
      </c>
      <c r="B51" s="45">
        <v>44530</v>
      </c>
      <c r="C51" s="45">
        <v>44530</v>
      </c>
      <c r="D51" s="46">
        <v>1724037</v>
      </c>
      <c r="E51" s="46">
        <v>1724037</v>
      </c>
      <c r="F51" s="51" t="s">
        <v>69</v>
      </c>
      <c r="G51" s="57">
        <v>44536</v>
      </c>
      <c r="H51" s="57" t="s">
        <v>144</v>
      </c>
      <c r="I51" s="48">
        <v>1724037</v>
      </c>
      <c r="J51" s="49">
        <v>0</v>
      </c>
      <c r="K51" s="49">
        <v>0</v>
      </c>
      <c r="L51" s="49">
        <v>0</v>
      </c>
      <c r="M51" s="49">
        <v>0</v>
      </c>
      <c r="N51" s="49">
        <v>1724037</v>
      </c>
      <c r="O51" s="49">
        <v>0</v>
      </c>
      <c r="P51" s="49">
        <v>68961.48</v>
      </c>
      <c r="Q51" s="47" t="s">
        <v>134</v>
      </c>
      <c r="R51" s="47" t="s">
        <v>71</v>
      </c>
    </row>
    <row r="52" spans="1:18" x14ac:dyDescent="0.25">
      <c r="A52" s="67" t="s">
        <v>145</v>
      </c>
      <c r="B52" s="45">
        <v>44529</v>
      </c>
      <c r="C52" s="45">
        <v>44529</v>
      </c>
      <c r="D52" s="46">
        <v>174964</v>
      </c>
      <c r="E52" s="46">
        <v>174964</v>
      </c>
      <c r="F52" s="51" t="s">
        <v>69</v>
      </c>
      <c r="G52" s="57">
        <v>44536</v>
      </c>
      <c r="H52" s="57" t="s">
        <v>146</v>
      </c>
      <c r="I52" s="48">
        <v>174964</v>
      </c>
      <c r="J52" s="49">
        <v>0</v>
      </c>
      <c r="K52" s="49">
        <v>0</v>
      </c>
      <c r="L52" s="49">
        <v>0</v>
      </c>
      <c r="M52" s="49">
        <v>0</v>
      </c>
      <c r="N52" s="49">
        <v>174964</v>
      </c>
      <c r="O52" s="49">
        <v>0</v>
      </c>
      <c r="P52" s="49">
        <v>6998.56</v>
      </c>
      <c r="Q52" s="47" t="s">
        <v>134</v>
      </c>
      <c r="R52" s="47" t="s">
        <v>71</v>
      </c>
    </row>
    <row r="53" spans="1:18" x14ac:dyDescent="0.25">
      <c r="A53" s="67" t="s">
        <v>147</v>
      </c>
      <c r="B53" s="45">
        <v>44530</v>
      </c>
      <c r="C53" s="45">
        <v>44530</v>
      </c>
      <c r="D53" s="46">
        <v>201140</v>
      </c>
      <c r="E53" s="46">
        <v>201140</v>
      </c>
      <c r="F53" s="51" t="s">
        <v>69</v>
      </c>
      <c r="G53" s="57">
        <v>44536</v>
      </c>
      <c r="H53" s="57" t="s">
        <v>148</v>
      </c>
      <c r="I53" s="48">
        <v>201140</v>
      </c>
      <c r="J53" s="49">
        <v>0</v>
      </c>
      <c r="K53" s="49">
        <v>0</v>
      </c>
      <c r="L53" s="49">
        <v>0</v>
      </c>
      <c r="M53" s="49">
        <v>0</v>
      </c>
      <c r="N53" s="49">
        <v>201140</v>
      </c>
      <c r="O53" s="49">
        <v>0</v>
      </c>
      <c r="P53" s="49">
        <v>8045.6</v>
      </c>
      <c r="Q53" s="47" t="s">
        <v>134</v>
      </c>
      <c r="R53" s="47" t="s">
        <v>71</v>
      </c>
    </row>
    <row r="54" spans="1:18" x14ac:dyDescent="0.25">
      <c r="A54" s="67" t="s">
        <v>149</v>
      </c>
      <c r="B54" s="45">
        <v>44529</v>
      </c>
      <c r="C54" s="45">
        <v>44529</v>
      </c>
      <c r="D54" s="46">
        <v>213269</v>
      </c>
      <c r="E54" s="46">
        <v>213269</v>
      </c>
      <c r="F54" s="51" t="s">
        <v>69</v>
      </c>
      <c r="G54" s="57">
        <v>44536</v>
      </c>
      <c r="H54" s="57" t="s">
        <v>150</v>
      </c>
      <c r="I54" s="48">
        <v>213269</v>
      </c>
      <c r="J54" s="49">
        <v>0</v>
      </c>
      <c r="K54" s="49">
        <v>0</v>
      </c>
      <c r="L54" s="49">
        <v>0</v>
      </c>
      <c r="M54" s="49">
        <v>0</v>
      </c>
      <c r="N54" s="49">
        <v>213269</v>
      </c>
      <c r="O54" s="49">
        <v>0</v>
      </c>
      <c r="P54" s="49">
        <v>8530.76</v>
      </c>
      <c r="Q54" s="47" t="s">
        <v>134</v>
      </c>
      <c r="R54" s="47" t="s">
        <v>71</v>
      </c>
    </row>
    <row r="55" spans="1:18" x14ac:dyDescent="0.25">
      <c r="A55" s="67" t="s">
        <v>151</v>
      </c>
      <c r="B55" s="45">
        <v>44523</v>
      </c>
      <c r="C55" s="45">
        <v>44523</v>
      </c>
      <c r="D55" s="46">
        <v>230700</v>
      </c>
      <c r="E55" s="46">
        <v>230700</v>
      </c>
      <c r="F55" s="51" t="s">
        <v>69</v>
      </c>
      <c r="G55" s="57">
        <v>44536</v>
      </c>
      <c r="H55" s="57" t="s">
        <v>152</v>
      </c>
      <c r="I55" s="48">
        <v>230700</v>
      </c>
      <c r="J55" s="49">
        <v>0</v>
      </c>
      <c r="K55" s="49">
        <v>0</v>
      </c>
      <c r="L55" s="49">
        <v>0</v>
      </c>
      <c r="M55" s="49">
        <v>0</v>
      </c>
      <c r="N55" s="49">
        <v>230700</v>
      </c>
      <c r="O55" s="49">
        <v>0</v>
      </c>
      <c r="P55" s="49">
        <v>9228</v>
      </c>
      <c r="Q55" s="47" t="s">
        <v>134</v>
      </c>
      <c r="R55" s="47" t="s">
        <v>71</v>
      </c>
    </row>
    <row r="56" spans="1:18" x14ac:dyDescent="0.25">
      <c r="A56" s="67" t="s">
        <v>153</v>
      </c>
      <c r="B56" s="45">
        <v>44508</v>
      </c>
      <c r="C56" s="45">
        <v>44508</v>
      </c>
      <c r="D56" s="46">
        <v>231100</v>
      </c>
      <c r="E56" s="46">
        <v>231100</v>
      </c>
      <c r="F56" s="51" t="s">
        <v>69</v>
      </c>
      <c r="G56" s="57">
        <v>44536</v>
      </c>
      <c r="H56" s="57" t="s">
        <v>154</v>
      </c>
      <c r="I56" s="48">
        <v>231100</v>
      </c>
      <c r="J56" s="49">
        <v>0</v>
      </c>
      <c r="K56" s="49">
        <v>0</v>
      </c>
      <c r="L56" s="49">
        <v>0</v>
      </c>
      <c r="M56" s="49">
        <v>0</v>
      </c>
      <c r="N56" s="49">
        <v>231100</v>
      </c>
      <c r="O56" s="49">
        <v>0</v>
      </c>
      <c r="P56" s="49">
        <v>9244</v>
      </c>
      <c r="Q56" s="47" t="s">
        <v>134</v>
      </c>
      <c r="R56" s="47" t="s">
        <v>71</v>
      </c>
    </row>
    <row r="57" spans="1:18" x14ac:dyDescent="0.25">
      <c r="A57" s="67" t="s">
        <v>155</v>
      </c>
      <c r="B57" s="45">
        <v>44504</v>
      </c>
      <c r="C57" s="45">
        <v>44504</v>
      </c>
      <c r="D57" s="46">
        <v>274404</v>
      </c>
      <c r="E57" s="46">
        <v>274404</v>
      </c>
      <c r="F57" s="51" t="s">
        <v>69</v>
      </c>
      <c r="G57" s="57">
        <v>44536</v>
      </c>
      <c r="H57" s="57" t="s">
        <v>156</v>
      </c>
      <c r="I57" s="48">
        <v>274404</v>
      </c>
      <c r="J57" s="49">
        <v>0</v>
      </c>
      <c r="K57" s="49">
        <v>0</v>
      </c>
      <c r="L57" s="49">
        <v>0</v>
      </c>
      <c r="M57" s="49">
        <v>0</v>
      </c>
      <c r="N57" s="49">
        <v>274404</v>
      </c>
      <c r="O57" s="49">
        <v>0</v>
      </c>
      <c r="P57" s="49">
        <v>10976.16</v>
      </c>
      <c r="Q57" s="47" t="s">
        <v>134</v>
      </c>
      <c r="R57" s="47" t="s">
        <v>71</v>
      </c>
    </row>
    <row r="58" spans="1:18" x14ac:dyDescent="0.25">
      <c r="A58" s="67" t="s">
        <v>157</v>
      </c>
      <c r="B58" s="45">
        <v>44552</v>
      </c>
      <c r="C58" s="45">
        <v>44552</v>
      </c>
      <c r="D58" s="46">
        <v>1073160</v>
      </c>
      <c r="E58" s="46">
        <v>1073160</v>
      </c>
      <c r="F58" s="51" t="s">
        <v>69</v>
      </c>
      <c r="G58" s="57">
        <v>44566</v>
      </c>
      <c r="H58" s="57" t="s">
        <v>158</v>
      </c>
      <c r="I58" s="48">
        <v>1073160</v>
      </c>
      <c r="J58" s="49">
        <v>0</v>
      </c>
      <c r="K58" s="49">
        <v>0</v>
      </c>
      <c r="L58" s="49">
        <v>0</v>
      </c>
      <c r="M58" s="49">
        <v>0</v>
      </c>
      <c r="N58" s="49">
        <v>1073160</v>
      </c>
      <c r="O58" s="49">
        <v>0</v>
      </c>
      <c r="P58" s="49">
        <v>42926.400000000001</v>
      </c>
      <c r="Q58" s="47" t="s">
        <v>159</v>
      </c>
      <c r="R58" s="47" t="s">
        <v>71</v>
      </c>
    </row>
    <row r="59" spans="1:18" x14ac:dyDescent="0.25">
      <c r="A59" s="67" t="s">
        <v>160</v>
      </c>
      <c r="B59" s="45">
        <v>44536</v>
      </c>
      <c r="C59" s="45">
        <v>44536</v>
      </c>
      <c r="D59" s="46">
        <v>1087350</v>
      </c>
      <c r="E59" s="46">
        <v>1087350</v>
      </c>
      <c r="F59" s="51" t="s">
        <v>69</v>
      </c>
      <c r="G59" s="57">
        <v>44566</v>
      </c>
      <c r="H59" s="57" t="s">
        <v>161</v>
      </c>
      <c r="I59" s="48">
        <v>1087350</v>
      </c>
      <c r="J59" s="49">
        <v>0</v>
      </c>
      <c r="K59" s="49">
        <v>0</v>
      </c>
      <c r="L59" s="49">
        <v>0</v>
      </c>
      <c r="M59" s="49">
        <v>0</v>
      </c>
      <c r="N59" s="49">
        <v>1087350</v>
      </c>
      <c r="O59" s="49">
        <v>0</v>
      </c>
      <c r="P59" s="49">
        <v>43494</v>
      </c>
      <c r="Q59" s="47" t="s">
        <v>159</v>
      </c>
      <c r="R59" s="47" t="s">
        <v>71</v>
      </c>
    </row>
    <row r="60" spans="1:18" x14ac:dyDescent="0.25">
      <c r="A60" s="67" t="s">
        <v>162</v>
      </c>
      <c r="B60" s="45">
        <v>44536</v>
      </c>
      <c r="C60" s="45">
        <v>44536</v>
      </c>
      <c r="D60" s="46">
        <v>1093950</v>
      </c>
      <c r="E60" s="46">
        <v>1093950</v>
      </c>
      <c r="F60" s="51" t="s">
        <v>69</v>
      </c>
      <c r="G60" s="57">
        <v>44566</v>
      </c>
      <c r="H60" s="57" t="s">
        <v>163</v>
      </c>
      <c r="I60" s="48">
        <v>1093950</v>
      </c>
      <c r="J60" s="49">
        <v>0</v>
      </c>
      <c r="K60" s="49">
        <v>0</v>
      </c>
      <c r="L60" s="49">
        <v>0</v>
      </c>
      <c r="M60" s="49">
        <v>0</v>
      </c>
      <c r="N60" s="49">
        <v>1093950</v>
      </c>
      <c r="O60" s="49">
        <v>0</v>
      </c>
      <c r="P60" s="49">
        <v>43758</v>
      </c>
      <c r="Q60" s="47" t="s">
        <v>159</v>
      </c>
      <c r="R60" s="47" t="s">
        <v>71</v>
      </c>
    </row>
    <row r="61" spans="1:18" x14ac:dyDescent="0.25">
      <c r="A61" s="67" t="s">
        <v>164</v>
      </c>
      <c r="B61" s="45">
        <v>44531</v>
      </c>
      <c r="C61" s="45">
        <v>44531</v>
      </c>
      <c r="D61" s="46">
        <v>1158200</v>
      </c>
      <c r="E61" s="46">
        <v>1158200</v>
      </c>
      <c r="F61" s="51" t="s">
        <v>69</v>
      </c>
      <c r="G61" s="57">
        <v>44536</v>
      </c>
      <c r="H61" s="57" t="s">
        <v>165</v>
      </c>
      <c r="I61" s="48">
        <v>1158200</v>
      </c>
      <c r="J61" s="49">
        <v>0</v>
      </c>
      <c r="K61" s="49">
        <v>0</v>
      </c>
      <c r="L61" s="49">
        <v>0</v>
      </c>
      <c r="M61" s="49">
        <v>0</v>
      </c>
      <c r="N61" s="49">
        <v>1158200</v>
      </c>
      <c r="O61" s="49">
        <v>0</v>
      </c>
      <c r="P61" s="49">
        <v>46328</v>
      </c>
      <c r="Q61" s="47" t="s">
        <v>134</v>
      </c>
      <c r="R61" s="47" t="s">
        <v>71</v>
      </c>
    </row>
    <row r="62" spans="1:18" x14ac:dyDescent="0.25">
      <c r="A62" s="67" t="s">
        <v>166</v>
      </c>
      <c r="B62" s="45">
        <v>44536</v>
      </c>
      <c r="C62" s="45">
        <v>44536</v>
      </c>
      <c r="D62" s="46">
        <v>1213750</v>
      </c>
      <c r="E62" s="46">
        <v>1213750</v>
      </c>
      <c r="F62" s="51" t="s">
        <v>69</v>
      </c>
      <c r="G62" s="57">
        <v>44566</v>
      </c>
      <c r="H62" s="57" t="s">
        <v>167</v>
      </c>
      <c r="I62" s="48">
        <v>1213750</v>
      </c>
      <c r="J62" s="49">
        <v>0</v>
      </c>
      <c r="K62" s="49">
        <v>0</v>
      </c>
      <c r="L62" s="49">
        <v>0</v>
      </c>
      <c r="M62" s="49">
        <v>0</v>
      </c>
      <c r="N62" s="49">
        <v>1213750</v>
      </c>
      <c r="O62" s="49">
        <v>0</v>
      </c>
      <c r="P62" s="49">
        <v>48550</v>
      </c>
      <c r="Q62" s="47" t="s">
        <v>159</v>
      </c>
      <c r="R62" s="47" t="s">
        <v>71</v>
      </c>
    </row>
    <row r="63" spans="1:18" x14ac:dyDescent="0.25">
      <c r="A63" s="67" t="s">
        <v>168</v>
      </c>
      <c r="B63" s="45">
        <v>44537</v>
      </c>
      <c r="C63" s="45">
        <v>44537</v>
      </c>
      <c r="D63" s="46">
        <v>130200</v>
      </c>
      <c r="E63" s="46">
        <v>130200</v>
      </c>
      <c r="F63" s="51" t="s">
        <v>69</v>
      </c>
      <c r="G63" s="57">
        <v>44566</v>
      </c>
      <c r="H63" s="57" t="s">
        <v>169</v>
      </c>
      <c r="I63" s="48">
        <v>130200</v>
      </c>
      <c r="J63" s="49">
        <v>0</v>
      </c>
      <c r="K63" s="49">
        <v>0</v>
      </c>
      <c r="L63" s="49">
        <v>0</v>
      </c>
      <c r="M63" s="49">
        <v>0</v>
      </c>
      <c r="N63" s="49">
        <v>130200</v>
      </c>
      <c r="O63" s="49">
        <v>0</v>
      </c>
      <c r="P63" s="49">
        <v>5208</v>
      </c>
      <c r="Q63" s="47" t="s">
        <v>170</v>
      </c>
      <c r="R63" s="47" t="s">
        <v>71</v>
      </c>
    </row>
    <row r="64" spans="1:18" x14ac:dyDescent="0.25">
      <c r="A64" s="67" t="s">
        <v>171</v>
      </c>
      <c r="B64" s="45">
        <v>44558</v>
      </c>
      <c r="C64" s="45">
        <v>44558</v>
      </c>
      <c r="D64" s="46">
        <v>1534900</v>
      </c>
      <c r="E64" s="46">
        <v>1534900</v>
      </c>
      <c r="F64" s="51" t="s">
        <v>69</v>
      </c>
      <c r="G64" s="57">
        <v>44566</v>
      </c>
      <c r="H64" s="57" t="s">
        <v>172</v>
      </c>
      <c r="I64" s="48">
        <v>1534900</v>
      </c>
      <c r="J64" s="49">
        <v>0</v>
      </c>
      <c r="K64" s="49">
        <v>0</v>
      </c>
      <c r="L64" s="49">
        <v>0</v>
      </c>
      <c r="M64" s="49">
        <v>0</v>
      </c>
      <c r="N64" s="49">
        <v>1534900</v>
      </c>
      <c r="O64" s="49">
        <v>0</v>
      </c>
      <c r="P64" s="49">
        <v>61396</v>
      </c>
      <c r="Q64" s="47" t="s">
        <v>173</v>
      </c>
      <c r="R64" s="47" t="s">
        <v>71</v>
      </c>
    </row>
    <row r="65" spans="1:18" x14ac:dyDescent="0.25">
      <c r="A65" s="67" t="s">
        <v>174</v>
      </c>
      <c r="B65" s="45">
        <v>44553</v>
      </c>
      <c r="C65" s="45">
        <v>44553</v>
      </c>
      <c r="D65" s="46">
        <v>201800</v>
      </c>
      <c r="E65" s="46">
        <v>201800</v>
      </c>
      <c r="F65" s="51" t="s">
        <v>69</v>
      </c>
      <c r="G65" s="57">
        <v>44566</v>
      </c>
      <c r="H65" s="57" t="s">
        <v>175</v>
      </c>
      <c r="I65" s="48">
        <v>201800</v>
      </c>
      <c r="J65" s="49">
        <v>0</v>
      </c>
      <c r="K65" s="49">
        <v>0</v>
      </c>
      <c r="L65" s="49">
        <v>0</v>
      </c>
      <c r="M65" s="49">
        <v>0</v>
      </c>
      <c r="N65" s="49">
        <v>201800</v>
      </c>
      <c r="O65" s="49">
        <v>0</v>
      </c>
      <c r="P65" s="49">
        <v>8072</v>
      </c>
      <c r="Q65" s="47" t="s">
        <v>159</v>
      </c>
      <c r="R65" s="47" t="s">
        <v>71</v>
      </c>
    </row>
    <row r="66" spans="1:18" x14ac:dyDescent="0.25">
      <c r="A66" s="67" t="s">
        <v>176</v>
      </c>
      <c r="B66" s="45">
        <v>44537</v>
      </c>
      <c r="C66" s="45">
        <v>44537</v>
      </c>
      <c r="D66" s="46">
        <v>205300</v>
      </c>
      <c r="E66" s="46">
        <v>205300</v>
      </c>
      <c r="F66" s="51" t="s">
        <v>69</v>
      </c>
      <c r="G66" s="57">
        <v>44566</v>
      </c>
      <c r="H66" s="57" t="s">
        <v>177</v>
      </c>
      <c r="I66" s="48">
        <v>205300</v>
      </c>
      <c r="J66" s="49">
        <v>0</v>
      </c>
      <c r="K66" s="49">
        <v>0</v>
      </c>
      <c r="L66" s="49">
        <v>0</v>
      </c>
      <c r="M66" s="49">
        <v>0</v>
      </c>
      <c r="N66" s="49">
        <v>205300</v>
      </c>
      <c r="O66" s="49">
        <v>0</v>
      </c>
      <c r="P66" s="49">
        <v>8212</v>
      </c>
      <c r="Q66" s="47" t="s">
        <v>159</v>
      </c>
      <c r="R66" s="47" t="s">
        <v>71</v>
      </c>
    </row>
    <row r="67" spans="1:18" x14ac:dyDescent="0.25">
      <c r="A67" s="67" t="s">
        <v>178</v>
      </c>
      <c r="B67" s="45">
        <v>44539</v>
      </c>
      <c r="C67" s="45">
        <v>44539</v>
      </c>
      <c r="D67" s="46">
        <v>227550</v>
      </c>
      <c r="E67" s="46">
        <v>227550</v>
      </c>
      <c r="F67" s="51" t="s">
        <v>69</v>
      </c>
      <c r="G67" s="57">
        <v>44566</v>
      </c>
      <c r="H67" s="57" t="s">
        <v>179</v>
      </c>
      <c r="I67" s="48">
        <v>227550</v>
      </c>
      <c r="J67" s="49">
        <v>0</v>
      </c>
      <c r="K67" s="49">
        <v>0</v>
      </c>
      <c r="L67" s="49">
        <v>0</v>
      </c>
      <c r="M67" s="49">
        <v>0</v>
      </c>
      <c r="N67" s="49">
        <v>227550</v>
      </c>
      <c r="O67" s="49">
        <v>0</v>
      </c>
      <c r="P67" s="49">
        <v>9102</v>
      </c>
      <c r="Q67" s="47" t="s">
        <v>159</v>
      </c>
      <c r="R67" s="47" t="s">
        <v>71</v>
      </c>
    </row>
    <row r="68" spans="1:18" x14ac:dyDescent="0.25">
      <c r="A68" s="67" t="s">
        <v>180</v>
      </c>
      <c r="B68" s="45">
        <v>44540</v>
      </c>
      <c r="C68" s="45">
        <v>44540</v>
      </c>
      <c r="D68" s="46">
        <v>246350</v>
      </c>
      <c r="E68" s="46">
        <v>246350</v>
      </c>
      <c r="F68" s="51" t="s">
        <v>69</v>
      </c>
      <c r="G68" s="57">
        <v>44566</v>
      </c>
      <c r="H68" s="57" t="s">
        <v>181</v>
      </c>
      <c r="I68" s="48">
        <v>246350</v>
      </c>
      <c r="J68" s="49">
        <v>0</v>
      </c>
      <c r="K68" s="49">
        <v>0</v>
      </c>
      <c r="L68" s="49">
        <v>0</v>
      </c>
      <c r="M68" s="49">
        <v>0</v>
      </c>
      <c r="N68" s="49">
        <v>246350</v>
      </c>
      <c r="O68" s="49">
        <v>0</v>
      </c>
      <c r="P68" s="49">
        <v>9854</v>
      </c>
      <c r="Q68" s="47" t="s">
        <v>159</v>
      </c>
      <c r="R68" s="47" t="s">
        <v>71</v>
      </c>
    </row>
    <row r="69" spans="1:18" x14ac:dyDescent="0.25">
      <c r="A69" s="67" t="s">
        <v>182</v>
      </c>
      <c r="B69" s="45">
        <v>44553</v>
      </c>
      <c r="C69" s="45">
        <v>44553</v>
      </c>
      <c r="D69" s="46">
        <v>253700</v>
      </c>
      <c r="E69" s="46">
        <v>253700</v>
      </c>
      <c r="F69" s="51" t="s">
        <v>69</v>
      </c>
      <c r="G69" s="57">
        <v>44566</v>
      </c>
      <c r="H69" s="57" t="s">
        <v>183</v>
      </c>
      <c r="I69" s="48">
        <v>253700</v>
      </c>
      <c r="J69" s="49">
        <v>0</v>
      </c>
      <c r="K69" s="49">
        <v>0</v>
      </c>
      <c r="L69" s="49">
        <v>0</v>
      </c>
      <c r="M69" s="49">
        <v>0</v>
      </c>
      <c r="N69" s="49">
        <v>253700</v>
      </c>
      <c r="O69" s="49">
        <v>0</v>
      </c>
      <c r="P69" s="49">
        <v>10148</v>
      </c>
      <c r="Q69" s="47" t="s">
        <v>159</v>
      </c>
      <c r="R69" s="47" t="s">
        <v>71</v>
      </c>
    </row>
    <row r="70" spans="1:18" x14ac:dyDescent="0.25">
      <c r="A70" s="67" t="s">
        <v>184</v>
      </c>
      <c r="B70" s="45">
        <v>44553</v>
      </c>
      <c r="C70" s="45">
        <v>44553</v>
      </c>
      <c r="D70" s="46">
        <v>258850</v>
      </c>
      <c r="E70" s="46">
        <v>258850</v>
      </c>
      <c r="F70" s="51" t="s">
        <v>69</v>
      </c>
      <c r="G70" s="57">
        <v>44566</v>
      </c>
      <c r="H70" s="57" t="s">
        <v>185</v>
      </c>
      <c r="I70" s="48">
        <v>258850</v>
      </c>
      <c r="J70" s="49">
        <v>0</v>
      </c>
      <c r="K70" s="49">
        <v>0</v>
      </c>
      <c r="L70" s="49">
        <v>0</v>
      </c>
      <c r="M70" s="49">
        <v>0</v>
      </c>
      <c r="N70" s="49">
        <v>258850</v>
      </c>
      <c r="O70" s="49">
        <v>0</v>
      </c>
      <c r="P70" s="49">
        <v>10354</v>
      </c>
      <c r="Q70" s="47" t="s">
        <v>159</v>
      </c>
      <c r="R70" s="47" t="s">
        <v>71</v>
      </c>
    </row>
    <row r="71" spans="1:18" x14ac:dyDescent="0.25">
      <c r="A71" s="67" t="s">
        <v>186</v>
      </c>
      <c r="B71" s="45">
        <v>44553</v>
      </c>
      <c r="C71" s="45">
        <v>44553</v>
      </c>
      <c r="D71" s="46">
        <v>260100</v>
      </c>
      <c r="E71" s="46">
        <v>260100</v>
      </c>
      <c r="F71" s="51" t="s">
        <v>69</v>
      </c>
      <c r="G71" s="57">
        <v>44566</v>
      </c>
      <c r="H71" s="57" t="s">
        <v>187</v>
      </c>
      <c r="I71" s="48">
        <v>260100</v>
      </c>
      <c r="J71" s="49">
        <v>0</v>
      </c>
      <c r="K71" s="49">
        <v>0</v>
      </c>
      <c r="L71" s="49">
        <v>0</v>
      </c>
      <c r="M71" s="49">
        <v>0</v>
      </c>
      <c r="N71" s="49">
        <v>260100</v>
      </c>
      <c r="O71" s="49">
        <v>0</v>
      </c>
      <c r="P71" s="49">
        <v>10404</v>
      </c>
      <c r="Q71" s="47" t="s">
        <v>159</v>
      </c>
      <c r="R71" s="47" t="s">
        <v>71</v>
      </c>
    </row>
    <row r="72" spans="1:18" x14ac:dyDescent="0.25">
      <c r="A72" s="67" t="s">
        <v>188</v>
      </c>
      <c r="B72" s="45">
        <v>44699</v>
      </c>
      <c r="C72" s="45">
        <v>44699</v>
      </c>
      <c r="D72" s="46">
        <v>1172272</v>
      </c>
      <c r="E72" s="46">
        <v>1172272</v>
      </c>
      <c r="F72" s="51" t="s">
        <v>69</v>
      </c>
      <c r="G72" s="57">
        <v>44714</v>
      </c>
      <c r="H72" s="57" t="s">
        <v>189</v>
      </c>
      <c r="I72" s="48">
        <v>1172272</v>
      </c>
      <c r="J72" s="49">
        <v>0</v>
      </c>
      <c r="K72" s="49">
        <v>0</v>
      </c>
      <c r="L72" s="49">
        <v>0</v>
      </c>
      <c r="M72" s="49">
        <v>0</v>
      </c>
      <c r="N72" s="49">
        <v>1172272</v>
      </c>
      <c r="O72" s="49">
        <v>0</v>
      </c>
      <c r="P72" s="49">
        <v>46890.879999999997</v>
      </c>
      <c r="Q72" s="47" t="s">
        <v>190</v>
      </c>
      <c r="R72" s="47" t="s">
        <v>71</v>
      </c>
    </row>
    <row r="73" spans="1:18" x14ac:dyDescent="0.25">
      <c r="A73" s="67" t="s">
        <v>191</v>
      </c>
      <c r="B73" s="45">
        <v>44699</v>
      </c>
      <c r="C73" s="45">
        <v>44699</v>
      </c>
      <c r="D73" s="46">
        <v>1219700</v>
      </c>
      <c r="E73" s="46">
        <v>1219700</v>
      </c>
      <c r="F73" s="51" t="s">
        <v>69</v>
      </c>
      <c r="G73" s="57">
        <v>44714</v>
      </c>
      <c r="H73" s="57" t="s">
        <v>192</v>
      </c>
      <c r="I73" s="48">
        <v>1219700</v>
      </c>
      <c r="J73" s="49">
        <v>0</v>
      </c>
      <c r="K73" s="49">
        <v>0</v>
      </c>
      <c r="L73" s="49">
        <v>0</v>
      </c>
      <c r="M73" s="49">
        <v>0</v>
      </c>
      <c r="N73" s="49">
        <v>1219700</v>
      </c>
      <c r="O73" s="49">
        <v>0</v>
      </c>
      <c r="P73" s="49">
        <v>48788</v>
      </c>
      <c r="Q73" s="47" t="s">
        <v>190</v>
      </c>
      <c r="R73" s="47" t="s">
        <v>71</v>
      </c>
    </row>
    <row r="74" spans="1:18" x14ac:dyDescent="0.25">
      <c r="A74" s="67" t="s">
        <v>193</v>
      </c>
      <c r="B74" s="45">
        <v>44705</v>
      </c>
      <c r="C74" s="45">
        <v>44705</v>
      </c>
      <c r="D74" s="46">
        <v>1271149</v>
      </c>
      <c r="E74" s="46">
        <v>1271149</v>
      </c>
      <c r="F74" s="51" t="s">
        <v>69</v>
      </c>
      <c r="G74" s="57">
        <v>44714</v>
      </c>
      <c r="H74" s="57" t="s">
        <v>194</v>
      </c>
      <c r="I74" s="48">
        <v>1271149</v>
      </c>
      <c r="J74" s="49">
        <v>0</v>
      </c>
      <c r="K74" s="49">
        <v>0</v>
      </c>
      <c r="L74" s="49">
        <v>0</v>
      </c>
      <c r="M74" s="49">
        <v>0</v>
      </c>
      <c r="N74" s="49">
        <v>1271149</v>
      </c>
      <c r="O74" s="49">
        <v>0</v>
      </c>
      <c r="P74" s="49">
        <v>50845.96</v>
      </c>
      <c r="Q74" s="47" t="s">
        <v>190</v>
      </c>
      <c r="R74" s="47" t="s">
        <v>71</v>
      </c>
    </row>
    <row r="75" spans="1:18" x14ac:dyDescent="0.25">
      <c r="A75" s="67" t="s">
        <v>195</v>
      </c>
      <c r="B75" s="45">
        <v>44699</v>
      </c>
      <c r="C75" s="45">
        <v>44699</v>
      </c>
      <c r="D75" s="46">
        <v>1283780</v>
      </c>
      <c r="E75" s="46">
        <v>1283780</v>
      </c>
      <c r="F75" s="51" t="s">
        <v>69</v>
      </c>
      <c r="G75" s="57">
        <v>44714</v>
      </c>
      <c r="H75" s="57" t="s">
        <v>196</v>
      </c>
      <c r="I75" s="48">
        <v>1283780</v>
      </c>
      <c r="J75" s="49">
        <v>0</v>
      </c>
      <c r="K75" s="49">
        <v>0</v>
      </c>
      <c r="L75" s="49">
        <v>0</v>
      </c>
      <c r="M75" s="49">
        <v>0</v>
      </c>
      <c r="N75" s="49">
        <v>1283780</v>
      </c>
      <c r="O75" s="49">
        <v>0</v>
      </c>
      <c r="P75" s="49">
        <v>51351.199999999997</v>
      </c>
      <c r="Q75" s="47" t="s">
        <v>190</v>
      </c>
      <c r="R75" s="47" t="s">
        <v>71</v>
      </c>
    </row>
    <row r="76" spans="1:18" x14ac:dyDescent="0.25">
      <c r="A76" s="67" t="s">
        <v>197</v>
      </c>
      <c r="B76" s="45">
        <v>44698</v>
      </c>
      <c r="C76" s="45">
        <v>44698</v>
      </c>
      <c r="D76" s="46">
        <v>1835672</v>
      </c>
      <c r="E76" s="46">
        <v>1835672</v>
      </c>
      <c r="F76" s="51" t="s">
        <v>69</v>
      </c>
      <c r="G76" s="57">
        <v>44714</v>
      </c>
      <c r="H76" s="57" t="s">
        <v>198</v>
      </c>
      <c r="I76" s="48">
        <v>1835672</v>
      </c>
      <c r="J76" s="49">
        <v>0</v>
      </c>
      <c r="K76" s="49">
        <v>0</v>
      </c>
      <c r="L76" s="49">
        <v>0</v>
      </c>
      <c r="M76" s="49">
        <v>0</v>
      </c>
      <c r="N76" s="49">
        <v>1835672</v>
      </c>
      <c r="O76" s="49">
        <v>0</v>
      </c>
      <c r="P76" s="49">
        <v>73426.880000000005</v>
      </c>
      <c r="Q76" s="47" t="s">
        <v>199</v>
      </c>
      <c r="R76" s="47" t="s">
        <v>71</v>
      </c>
    </row>
    <row r="77" spans="1:18" x14ac:dyDescent="0.25">
      <c r="A77" s="67" t="s">
        <v>200</v>
      </c>
      <c r="B77" s="45">
        <v>44704</v>
      </c>
      <c r="C77" s="45">
        <v>44704</v>
      </c>
      <c r="D77" s="46">
        <v>194224</v>
      </c>
      <c r="E77" s="46">
        <v>194224</v>
      </c>
      <c r="F77" s="51" t="s">
        <v>69</v>
      </c>
      <c r="G77" s="57">
        <v>44714</v>
      </c>
      <c r="H77" s="57" t="s">
        <v>201</v>
      </c>
      <c r="I77" s="48">
        <v>194224</v>
      </c>
      <c r="J77" s="49">
        <v>0</v>
      </c>
      <c r="K77" s="49">
        <v>0</v>
      </c>
      <c r="L77" s="49">
        <v>0</v>
      </c>
      <c r="M77" s="49">
        <v>0</v>
      </c>
      <c r="N77" s="49">
        <v>194224</v>
      </c>
      <c r="O77" s="49">
        <v>0</v>
      </c>
      <c r="P77" s="49">
        <v>7768.96</v>
      </c>
      <c r="Q77" s="47" t="s">
        <v>199</v>
      </c>
      <c r="R77" s="47" t="s">
        <v>71</v>
      </c>
    </row>
    <row r="78" spans="1:18" x14ac:dyDescent="0.25">
      <c r="A78" s="67" t="s">
        <v>202</v>
      </c>
      <c r="B78" s="45">
        <v>44705</v>
      </c>
      <c r="C78" s="45">
        <v>44705</v>
      </c>
      <c r="D78" s="46">
        <v>198512</v>
      </c>
      <c r="E78" s="46">
        <v>198512</v>
      </c>
      <c r="F78" s="51" t="s">
        <v>69</v>
      </c>
      <c r="G78" s="57">
        <v>44714</v>
      </c>
      <c r="H78" s="57" t="s">
        <v>203</v>
      </c>
      <c r="I78" s="48">
        <v>198512</v>
      </c>
      <c r="J78" s="49">
        <v>0</v>
      </c>
      <c r="K78" s="49">
        <v>0</v>
      </c>
      <c r="L78" s="49">
        <v>0</v>
      </c>
      <c r="M78" s="49">
        <v>198512</v>
      </c>
      <c r="N78" s="49">
        <v>0</v>
      </c>
      <c r="O78" s="49">
        <v>0</v>
      </c>
      <c r="P78" s="49">
        <v>7940.48</v>
      </c>
      <c r="Q78" s="47" t="s">
        <v>71</v>
      </c>
      <c r="R78" s="47" t="s">
        <v>204</v>
      </c>
    </row>
    <row r="79" spans="1:18" x14ac:dyDescent="0.25">
      <c r="A79" s="67" t="s">
        <v>205</v>
      </c>
      <c r="B79" s="45">
        <v>44690</v>
      </c>
      <c r="C79" s="45">
        <v>44690</v>
      </c>
      <c r="D79" s="46">
        <v>212750</v>
      </c>
      <c r="E79" s="46">
        <v>212750</v>
      </c>
      <c r="F79" s="51" t="s">
        <v>69</v>
      </c>
      <c r="G79" s="57">
        <v>44714</v>
      </c>
      <c r="H79" s="57" t="s">
        <v>206</v>
      </c>
      <c r="I79" s="48">
        <v>212750</v>
      </c>
      <c r="J79" s="49">
        <v>0</v>
      </c>
      <c r="K79" s="49">
        <v>0</v>
      </c>
      <c r="L79" s="49">
        <v>0</v>
      </c>
      <c r="M79" s="49">
        <v>0</v>
      </c>
      <c r="N79" s="49">
        <v>212750</v>
      </c>
      <c r="O79" s="49">
        <v>0</v>
      </c>
      <c r="P79" s="49">
        <v>8510</v>
      </c>
      <c r="Q79" s="47" t="s">
        <v>190</v>
      </c>
      <c r="R79" s="47" t="s">
        <v>71</v>
      </c>
    </row>
    <row r="80" spans="1:18" x14ac:dyDescent="0.25">
      <c r="A80" s="67" t="s">
        <v>207</v>
      </c>
      <c r="B80" s="45">
        <v>44693</v>
      </c>
      <c r="C80" s="45">
        <v>44693</v>
      </c>
      <c r="D80" s="46">
        <v>2131250</v>
      </c>
      <c r="E80" s="46">
        <v>2131250</v>
      </c>
      <c r="F80" s="51" t="s">
        <v>69</v>
      </c>
      <c r="G80" s="57">
        <v>44714</v>
      </c>
      <c r="H80" s="57" t="s">
        <v>208</v>
      </c>
      <c r="I80" s="48">
        <v>2131250</v>
      </c>
      <c r="J80" s="49">
        <v>0</v>
      </c>
      <c r="K80" s="49">
        <v>0</v>
      </c>
      <c r="L80" s="49">
        <v>0</v>
      </c>
      <c r="M80" s="49">
        <v>2131250</v>
      </c>
      <c r="N80" s="49">
        <v>0</v>
      </c>
      <c r="O80" s="49">
        <v>0</v>
      </c>
      <c r="P80" s="49">
        <v>85250</v>
      </c>
      <c r="Q80" s="47" t="s">
        <v>71</v>
      </c>
      <c r="R80" s="47" t="s">
        <v>204</v>
      </c>
    </row>
    <row r="81" spans="1:18" x14ac:dyDescent="0.25">
      <c r="A81" s="67" t="s">
        <v>209</v>
      </c>
      <c r="B81" s="45">
        <v>44699</v>
      </c>
      <c r="C81" s="45">
        <v>44699</v>
      </c>
      <c r="D81" s="46">
        <v>250096</v>
      </c>
      <c r="E81" s="46">
        <v>250096</v>
      </c>
      <c r="F81" s="51" t="s">
        <v>69</v>
      </c>
      <c r="G81" s="57">
        <v>44714</v>
      </c>
      <c r="H81" s="57" t="s">
        <v>210</v>
      </c>
      <c r="I81" s="48">
        <v>250096</v>
      </c>
      <c r="J81" s="49">
        <v>0</v>
      </c>
      <c r="K81" s="49">
        <v>0</v>
      </c>
      <c r="L81" s="49">
        <v>0</v>
      </c>
      <c r="M81" s="49">
        <v>0</v>
      </c>
      <c r="N81" s="49">
        <v>250096</v>
      </c>
      <c r="O81" s="49">
        <v>0</v>
      </c>
      <c r="P81" s="49">
        <v>10003.84</v>
      </c>
      <c r="Q81" s="47" t="s">
        <v>190</v>
      </c>
      <c r="R81" s="47" t="s">
        <v>71</v>
      </c>
    </row>
    <row r="82" spans="1:18" x14ac:dyDescent="0.25">
      <c r="A82" s="67" t="s">
        <v>211</v>
      </c>
      <c r="B82" s="45">
        <v>44712</v>
      </c>
      <c r="C82" s="45">
        <v>44712</v>
      </c>
      <c r="D82" s="46">
        <v>275000</v>
      </c>
      <c r="E82" s="46">
        <v>275000</v>
      </c>
      <c r="F82" s="51" t="s">
        <v>69</v>
      </c>
      <c r="G82" s="57">
        <v>44714</v>
      </c>
      <c r="H82" s="57" t="s">
        <v>212</v>
      </c>
      <c r="I82" s="48">
        <v>275000</v>
      </c>
      <c r="J82" s="49">
        <v>0</v>
      </c>
      <c r="K82" s="49">
        <v>0</v>
      </c>
      <c r="L82" s="49">
        <v>0</v>
      </c>
      <c r="M82" s="49">
        <v>0</v>
      </c>
      <c r="N82" s="49">
        <v>275000</v>
      </c>
      <c r="O82" s="49">
        <v>0</v>
      </c>
      <c r="P82" s="49">
        <v>11000</v>
      </c>
      <c r="Q82" s="47" t="s">
        <v>190</v>
      </c>
      <c r="R82" s="47" t="s">
        <v>71</v>
      </c>
    </row>
    <row r="83" spans="1:18" x14ac:dyDescent="0.25">
      <c r="A83" s="67" t="s">
        <v>213</v>
      </c>
      <c r="B83" s="45">
        <v>44708</v>
      </c>
      <c r="C83" s="45">
        <v>44708</v>
      </c>
      <c r="D83" s="46">
        <v>307000</v>
      </c>
      <c r="E83" s="46">
        <v>307000</v>
      </c>
      <c r="F83" s="51" t="s">
        <v>69</v>
      </c>
      <c r="G83" s="57">
        <v>44714</v>
      </c>
      <c r="H83" s="57" t="s">
        <v>214</v>
      </c>
      <c r="I83" s="48">
        <v>307000</v>
      </c>
      <c r="J83" s="49">
        <v>0</v>
      </c>
      <c r="K83" s="49">
        <v>0</v>
      </c>
      <c r="L83" s="49">
        <v>0</v>
      </c>
      <c r="M83" s="49">
        <v>0</v>
      </c>
      <c r="N83" s="49">
        <v>307000</v>
      </c>
      <c r="O83" s="49">
        <v>0</v>
      </c>
      <c r="P83" s="49">
        <v>12280</v>
      </c>
      <c r="Q83" s="47" t="s">
        <v>190</v>
      </c>
      <c r="R83" s="47" t="s">
        <v>71</v>
      </c>
    </row>
    <row r="84" spans="1:18" x14ac:dyDescent="0.25">
      <c r="A84" s="67" t="s">
        <v>215</v>
      </c>
      <c r="B84" s="45">
        <v>44742</v>
      </c>
      <c r="C84" s="45">
        <v>44742</v>
      </c>
      <c r="D84" s="46">
        <v>1172800</v>
      </c>
      <c r="E84" s="46">
        <v>1172800</v>
      </c>
      <c r="F84" s="51" t="s">
        <v>69</v>
      </c>
      <c r="G84" s="57">
        <v>44749</v>
      </c>
      <c r="H84" s="57" t="s">
        <v>216</v>
      </c>
      <c r="I84" s="48">
        <v>1172800</v>
      </c>
      <c r="J84" s="49">
        <v>0</v>
      </c>
      <c r="K84" s="49">
        <v>0</v>
      </c>
      <c r="L84" s="49">
        <v>0</v>
      </c>
      <c r="M84" s="49">
        <v>0</v>
      </c>
      <c r="N84" s="49">
        <v>1172800</v>
      </c>
      <c r="O84" s="49">
        <v>0</v>
      </c>
      <c r="P84" s="49">
        <v>46912</v>
      </c>
      <c r="Q84" s="47" t="s">
        <v>217</v>
      </c>
      <c r="R84" s="47" t="s">
        <v>71</v>
      </c>
    </row>
    <row r="85" spans="1:18" x14ac:dyDescent="0.25">
      <c r="A85" s="67" t="s">
        <v>218</v>
      </c>
      <c r="B85" s="45">
        <v>44742</v>
      </c>
      <c r="C85" s="45">
        <v>44742</v>
      </c>
      <c r="D85" s="46">
        <v>1251400</v>
      </c>
      <c r="E85" s="46">
        <v>1251400</v>
      </c>
      <c r="F85" s="51" t="s">
        <v>69</v>
      </c>
      <c r="G85" s="57">
        <v>44749</v>
      </c>
      <c r="H85" s="57" t="s">
        <v>219</v>
      </c>
      <c r="I85" s="48">
        <v>1251400</v>
      </c>
      <c r="J85" s="49">
        <v>0</v>
      </c>
      <c r="K85" s="49">
        <v>0</v>
      </c>
      <c r="L85" s="49">
        <v>0</v>
      </c>
      <c r="M85" s="49">
        <v>0</v>
      </c>
      <c r="N85" s="49">
        <v>1251400</v>
      </c>
      <c r="O85" s="49">
        <v>0</v>
      </c>
      <c r="P85" s="49">
        <v>50056</v>
      </c>
      <c r="Q85" s="47" t="s">
        <v>217</v>
      </c>
      <c r="R85" s="47" t="s">
        <v>71</v>
      </c>
    </row>
    <row r="86" spans="1:18" x14ac:dyDescent="0.25">
      <c r="A86" s="67" t="s">
        <v>220</v>
      </c>
      <c r="B86" s="45">
        <v>44742</v>
      </c>
      <c r="C86" s="45">
        <v>44742</v>
      </c>
      <c r="D86" s="46">
        <v>1360800</v>
      </c>
      <c r="E86" s="46">
        <v>1360800</v>
      </c>
      <c r="F86" s="51" t="s">
        <v>69</v>
      </c>
      <c r="G86" s="57">
        <v>44749</v>
      </c>
      <c r="H86" s="57" t="s">
        <v>221</v>
      </c>
      <c r="I86" s="48">
        <v>1360800</v>
      </c>
      <c r="J86" s="49">
        <v>0</v>
      </c>
      <c r="K86" s="49">
        <v>0</v>
      </c>
      <c r="L86" s="49">
        <v>0</v>
      </c>
      <c r="M86" s="49">
        <v>0</v>
      </c>
      <c r="N86" s="49">
        <v>1360800</v>
      </c>
      <c r="O86" s="49">
        <v>0</v>
      </c>
      <c r="P86" s="49">
        <v>54432</v>
      </c>
      <c r="Q86" s="47" t="s">
        <v>217</v>
      </c>
      <c r="R86" s="47" t="s">
        <v>71</v>
      </c>
    </row>
    <row r="87" spans="1:18" x14ac:dyDescent="0.25">
      <c r="A87" s="67" t="s">
        <v>222</v>
      </c>
      <c r="B87" s="45">
        <v>44719</v>
      </c>
      <c r="C87" s="45">
        <v>44719</v>
      </c>
      <c r="D87" s="46">
        <v>1378100</v>
      </c>
      <c r="E87" s="46">
        <v>1378100</v>
      </c>
      <c r="F87" s="51" t="s">
        <v>69</v>
      </c>
      <c r="G87" s="57">
        <v>44749</v>
      </c>
      <c r="H87" s="57" t="s">
        <v>223</v>
      </c>
      <c r="I87" s="48">
        <v>1378100</v>
      </c>
      <c r="J87" s="49">
        <v>0</v>
      </c>
      <c r="K87" s="49">
        <v>0</v>
      </c>
      <c r="L87" s="49">
        <v>0</v>
      </c>
      <c r="M87" s="49">
        <v>0</v>
      </c>
      <c r="N87" s="49">
        <v>1378100</v>
      </c>
      <c r="O87" s="49">
        <v>0</v>
      </c>
      <c r="P87" s="49">
        <v>27562</v>
      </c>
      <c r="Q87" s="47" t="s">
        <v>217</v>
      </c>
      <c r="R87" s="47" t="s">
        <v>71</v>
      </c>
    </row>
    <row r="88" spans="1:18" x14ac:dyDescent="0.25">
      <c r="A88" s="67" t="s">
        <v>224</v>
      </c>
      <c r="B88" s="45">
        <v>44736</v>
      </c>
      <c r="C88" s="45">
        <v>44736</v>
      </c>
      <c r="D88" s="46">
        <v>184500</v>
      </c>
      <c r="E88" s="46">
        <v>184500</v>
      </c>
      <c r="F88" s="51" t="s">
        <v>69</v>
      </c>
      <c r="G88" s="57">
        <v>44749</v>
      </c>
      <c r="H88" s="57" t="s">
        <v>225</v>
      </c>
      <c r="I88" s="48">
        <v>184500</v>
      </c>
      <c r="J88" s="49">
        <v>0</v>
      </c>
      <c r="K88" s="49">
        <v>0</v>
      </c>
      <c r="L88" s="49">
        <v>0</v>
      </c>
      <c r="M88" s="49">
        <v>0</v>
      </c>
      <c r="N88" s="49">
        <v>184500</v>
      </c>
      <c r="O88" s="49">
        <v>0</v>
      </c>
      <c r="P88" s="49">
        <v>7380</v>
      </c>
      <c r="Q88" s="47" t="s">
        <v>217</v>
      </c>
      <c r="R88" s="47" t="s">
        <v>71</v>
      </c>
    </row>
    <row r="89" spans="1:18" x14ac:dyDescent="0.25">
      <c r="A89" s="67" t="s">
        <v>226</v>
      </c>
      <c r="B89" s="45">
        <v>44742</v>
      </c>
      <c r="C89" s="45">
        <v>44742</v>
      </c>
      <c r="D89" s="46">
        <v>1846000</v>
      </c>
      <c r="E89" s="46">
        <v>1846000</v>
      </c>
      <c r="F89" s="51" t="s">
        <v>69</v>
      </c>
      <c r="G89" s="57">
        <v>44749</v>
      </c>
      <c r="H89" s="57" t="s">
        <v>227</v>
      </c>
      <c r="I89" s="48">
        <v>1846000</v>
      </c>
      <c r="J89" s="49">
        <v>0</v>
      </c>
      <c r="K89" s="49">
        <v>0</v>
      </c>
      <c r="L89" s="49">
        <v>0</v>
      </c>
      <c r="M89" s="49">
        <v>0</v>
      </c>
      <c r="N89" s="49">
        <v>1846000</v>
      </c>
      <c r="O89" s="49">
        <v>0</v>
      </c>
      <c r="P89" s="49">
        <v>36920</v>
      </c>
      <c r="Q89" s="47" t="s">
        <v>228</v>
      </c>
      <c r="R89" s="47" t="s">
        <v>71</v>
      </c>
    </row>
    <row r="90" spans="1:18" x14ac:dyDescent="0.25">
      <c r="A90" s="67" t="s">
        <v>229</v>
      </c>
      <c r="B90" s="45">
        <v>44735</v>
      </c>
      <c r="C90" s="45">
        <v>44735</v>
      </c>
      <c r="D90" s="46">
        <v>201800</v>
      </c>
      <c r="E90" s="46">
        <v>201800</v>
      </c>
      <c r="F90" s="51" t="s">
        <v>69</v>
      </c>
      <c r="G90" s="57">
        <v>44749</v>
      </c>
      <c r="H90" s="57" t="s">
        <v>230</v>
      </c>
      <c r="I90" s="48">
        <v>201800</v>
      </c>
      <c r="J90" s="49">
        <v>0</v>
      </c>
      <c r="K90" s="49">
        <v>0</v>
      </c>
      <c r="L90" s="49">
        <v>0</v>
      </c>
      <c r="M90" s="49">
        <v>0</v>
      </c>
      <c r="N90" s="49">
        <v>201800</v>
      </c>
      <c r="O90" s="49">
        <v>0</v>
      </c>
      <c r="P90" s="49">
        <v>8072</v>
      </c>
      <c r="Q90" s="47" t="s">
        <v>217</v>
      </c>
      <c r="R90" s="47" t="s">
        <v>71</v>
      </c>
    </row>
    <row r="91" spans="1:18" x14ac:dyDescent="0.25">
      <c r="A91" s="67" t="s">
        <v>231</v>
      </c>
      <c r="B91" s="45">
        <v>44719</v>
      </c>
      <c r="C91" s="45">
        <v>44719</v>
      </c>
      <c r="D91" s="46">
        <v>207800</v>
      </c>
      <c r="E91" s="46">
        <v>207800</v>
      </c>
      <c r="F91" s="51" t="s">
        <v>69</v>
      </c>
      <c r="G91" s="57">
        <v>44749</v>
      </c>
      <c r="H91" s="57" t="s">
        <v>232</v>
      </c>
      <c r="I91" s="48">
        <v>207800</v>
      </c>
      <c r="J91" s="49">
        <v>0</v>
      </c>
      <c r="K91" s="49">
        <v>0</v>
      </c>
      <c r="L91" s="49">
        <v>0</v>
      </c>
      <c r="M91" s="49">
        <v>207800</v>
      </c>
      <c r="N91" s="49">
        <v>0</v>
      </c>
      <c r="O91" s="49">
        <v>0</v>
      </c>
      <c r="P91" s="49">
        <v>8312</v>
      </c>
      <c r="Q91" s="47" t="s">
        <v>71</v>
      </c>
      <c r="R91" s="47" t="s">
        <v>233</v>
      </c>
    </row>
    <row r="92" spans="1:18" x14ac:dyDescent="0.25">
      <c r="A92" s="67" t="s">
        <v>234</v>
      </c>
      <c r="B92" s="45">
        <v>44729</v>
      </c>
      <c r="C92" s="45">
        <v>44729</v>
      </c>
      <c r="D92" s="46">
        <v>207900</v>
      </c>
      <c r="E92" s="46">
        <v>207900</v>
      </c>
      <c r="F92" s="51" t="s">
        <v>69</v>
      </c>
      <c r="G92" s="57">
        <v>44749</v>
      </c>
      <c r="H92" s="57" t="s">
        <v>235</v>
      </c>
      <c r="I92" s="48">
        <v>207900</v>
      </c>
      <c r="J92" s="49">
        <v>0</v>
      </c>
      <c r="K92" s="49">
        <v>0</v>
      </c>
      <c r="L92" s="49">
        <v>0</v>
      </c>
      <c r="M92" s="49">
        <v>207900</v>
      </c>
      <c r="N92" s="49">
        <v>0</v>
      </c>
      <c r="O92" s="49">
        <v>0</v>
      </c>
      <c r="P92" s="49">
        <v>8316</v>
      </c>
      <c r="Q92" s="47" t="s">
        <v>71</v>
      </c>
      <c r="R92" s="47" t="s">
        <v>233</v>
      </c>
    </row>
    <row r="93" spans="1:18" x14ac:dyDescent="0.25">
      <c r="A93" s="67" t="s">
        <v>236</v>
      </c>
      <c r="B93" s="45">
        <v>44740</v>
      </c>
      <c r="C93" s="45">
        <v>44740</v>
      </c>
      <c r="D93" s="46">
        <v>239200</v>
      </c>
      <c r="E93" s="46">
        <v>239200</v>
      </c>
      <c r="F93" s="51" t="s">
        <v>69</v>
      </c>
      <c r="G93" s="57">
        <v>44749</v>
      </c>
      <c r="H93" s="57" t="s">
        <v>237</v>
      </c>
      <c r="I93" s="48">
        <v>239200</v>
      </c>
      <c r="J93" s="49">
        <v>0</v>
      </c>
      <c r="K93" s="49">
        <v>0</v>
      </c>
      <c r="L93" s="49">
        <v>0</v>
      </c>
      <c r="M93" s="49">
        <v>0</v>
      </c>
      <c r="N93" s="49">
        <v>239200</v>
      </c>
      <c r="O93" s="49">
        <v>0</v>
      </c>
      <c r="P93" s="49">
        <v>9568</v>
      </c>
      <c r="Q93" s="47" t="s">
        <v>217</v>
      </c>
      <c r="R93" s="47" t="s">
        <v>71</v>
      </c>
    </row>
    <row r="94" spans="1:18" x14ac:dyDescent="0.25">
      <c r="A94" s="67" t="s">
        <v>238</v>
      </c>
      <c r="B94" s="45">
        <v>44735</v>
      </c>
      <c r="C94" s="45">
        <v>44735</v>
      </c>
      <c r="D94" s="46">
        <v>243450</v>
      </c>
      <c r="E94" s="46">
        <v>243450</v>
      </c>
      <c r="F94" s="51" t="s">
        <v>69</v>
      </c>
      <c r="G94" s="57">
        <v>44749</v>
      </c>
      <c r="H94" s="57" t="s">
        <v>239</v>
      </c>
      <c r="I94" s="48">
        <v>243450</v>
      </c>
      <c r="J94" s="49">
        <v>0</v>
      </c>
      <c r="K94" s="49">
        <v>0</v>
      </c>
      <c r="L94" s="49">
        <v>0</v>
      </c>
      <c r="M94" s="49">
        <v>0</v>
      </c>
      <c r="N94" s="49">
        <v>243450</v>
      </c>
      <c r="O94" s="49">
        <v>0</v>
      </c>
      <c r="P94" s="49">
        <v>9738</v>
      </c>
      <c r="Q94" s="47" t="s">
        <v>217</v>
      </c>
      <c r="R94" s="47" t="s">
        <v>71</v>
      </c>
    </row>
    <row r="95" spans="1:18" x14ac:dyDescent="0.25">
      <c r="A95" s="67" t="s">
        <v>240</v>
      </c>
      <c r="B95" s="45">
        <v>44725</v>
      </c>
      <c r="C95" s="45">
        <v>44725</v>
      </c>
      <c r="D95" s="46">
        <v>253300</v>
      </c>
      <c r="E95" s="46">
        <v>253300</v>
      </c>
      <c r="F95" s="51" t="s">
        <v>69</v>
      </c>
      <c r="G95" s="57">
        <v>44749</v>
      </c>
      <c r="H95" s="57" t="s">
        <v>241</v>
      </c>
      <c r="I95" s="48">
        <v>253300</v>
      </c>
      <c r="J95" s="49">
        <v>0</v>
      </c>
      <c r="K95" s="49">
        <v>0</v>
      </c>
      <c r="L95" s="49">
        <v>0</v>
      </c>
      <c r="M95" s="49">
        <v>0</v>
      </c>
      <c r="N95" s="49">
        <v>253300</v>
      </c>
      <c r="O95" s="49">
        <v>0</v>
      </c>
      <c r="P95" s="49">
        <v>10132</v>
      </c>
      <c r="Q95" s="47" t="s">
        <v>217</v>
      </c>
      <c r="R95" s="47" t="s">
        <v>71</v>
      </c>
    </row>
    <row r="96" spans="1:18" x14ac:dyDescent="0.25">
      <c r="A96" s="67" t="s">
        <v>242</v>
      </c>
      <c r="B96" s="45">
        <v>44733</v>
      </c>
      <c r="C96" s="45">
        <v>44733</v>
      </c>
      <c r="D96" s="46">
        <v>256200</v>
      </c>
      <c r="E96" s="46">
        <v>256200</v>
      </c>
      <c r="F96" s="51" t="s">
        <v>69</v>
      </c>
      <c r="G96" s="57">
        <v>44749</v>
      </c>
      <c r="H96" s="57" t="s">
        <v>243</v>
      </c>
      <c r="I96" s="48">
        <v>256200</v>
      </c>
      <c r="J96" s="49">
        <v>0</v>
      </c>
      <c r="K96" s="49">
        <v>0</v>
      </c>
      <c r="L96" s="49">
        <v>0</v>
      </c>
      <c r="M96" s="49">
        <v>0</v>
      </c>
      <c r="N96" s="49">
        <v>256200</v>
      </c>
      <c r="O96" s="49">
        <v>0</v>
      </c>
      <c r="P96" s="49">
        <v>10248</v>
      </c>
      <c r="Q96" s="47" t="s">
        <v>217</v>
      </c>
      <c r="R96" s="47" t="s">
        <v>71</v>
      </c>
    </row>
    <row r="97" spans="1:18" x14ac:dyDescent="0.25">
      <c r="A97" s="67" t="s">
        <v>244</v>
      </c>
      <c r="B97" s="45">
        <v>44725</v>
      </c>
      <c r="C97" s="45">
        <v>44725</v>
      </c>
      <c r="D97" s="46">
        <v>282600</v>
      </c>
      <c r="E97" s="46">
        <v>282600</v>
      </c>
      <c r="F97" s="51" t="s">
        <v>69</v>
      </c>
      <c r="G97" s="57">
        <v>44749</v>
      </c>
      <c r="H97" s="57" t="s">
        <v>245</v>
      </c>
      <c r="I97" s="48">
        <v>282600</v>
      </c>
      <c r="J97" s="49">
        <v>0</v>
      </c>
      <c r="K97" s="49">
        <v>0</v>
      </c>
      <c r="L97" s="49">
        <v>0</v>
      </c>
      <c r="M97" s="49">
        <v>282600</v>
      </c>
      <c r="N97" s="49">
        <v>0</v>
      </c>
      <c r="O97" s="49">
        <v>0</v>
      </c>
      <c r="P97" s="49">
        <v>11304</v>
      </c>
      <c r="Q97" s="47" t="s">
        <v>71</v>
      </c>
      <c r="R97" s="47" t="s">
        <v>233</v>
      </c>
    </row>
    <row r="98" spans="1:18" x14ac:dyDescent="0.25">
      <c r="A98" s="67" t="s">
        <v>246</v>
      </c>
      <c r="B98" s="45">
        <v>44733</v>
      </c>
      <c r="C98" s="45">
        <v>44733</v>
      </c>
      <c r="D98" s="46">
        <v>315200</v>
      </c>
      <c r="E98" s="46">
        <v>315200</v>
      </c>
      <c r="F98" s="51" t="s">
        <v>69</v>
      </c>
      <c r="G98" s="57">
        <v>44749</v>
      </c>
      <c r="H98" s="57" t="s">
        <v>225</v>
      </c>
      <c r="I98" s="48">
        <v>315200</v>
      </c>
      <c r="J98" s="49">
        <v>0</v>
      </c>
      <c r="K98" s="49">
        <v>0</v>
      </c>
      <c r="L98" s="49">
        <v>0</v>
      </c>
      <c r="M98" s="49">
        <v>0</v>
      </c>
      <c r="N98" s="49">
        <v>315200</v>
      </c>
      <c r="O98" s="49">
        <v>0</v>
      </c>
      <c r="P98" s="49">
        <v>12608</v>
      </c>
      <c r="Q98" s="47" t="s">
        <v>217</v>
      </c>
      <c r="R98" s="47" t="s">
        <v>71</v>
      </c>
    </row>
    <row r="99" spans="1:18" x14ac:dyDescent="0.25">
      <c r="A99" s="67" t="s">
        <v>247</v>
      </c>
      <c r="B99" s="45">
        <v>44720</v>
      </c>
      <c r="C99" s="45">
        <v>44720</v>
      </c>
      <c r="D99" s="46">
        <v>89400</v>
      </c>
      <c r="E99" s="46">
        <v>89400</v>
      </c>
      <c r="F99" s="51" t="s">
        <v>69</v>
      </c>
      <c r="G99" s="57">
        <v>44749</v>
      </c>
      <c r="H99" s="57" t="s">
        <v>248</v>
      </c>
      <c r="I99" s="48">
        <v>89400</v>
      </c>
      <c r="J99" s="49">
        <v>0</v>
      </c>
      <c r="K99" s="49">
        <v>0</v>
      </c>
      <c r="L99" s="49">
        <v>0</v>
      </c>
      <c r="M99" s="49">
        <v>0</v>
      </c>
      <c r="N99" s="49">
        <v>89400</v>
      </c>
      <c r="O99" s="49">
        <v>0</v>
      </c>
      <c r="P99" s="49">
        <v>3576</v>
      </c>
      <c r="Q99" s="47" t="s">
        <v>217</v>
      </c>
      <c r="R99" s="47" t="s">
        <v>71</v>
      </c>
    </row>
    <row r="100" spans="1:18" x14ac:dyDescent="0.25">
      <c r="A100" s="67" t="s">
        <v>249</v>
      </c>
      <c r="B100" s="45">
        <v>44753</v>
      </c>
      <c r="C100" s="45">
        <v>44753</v>
      </c>
      <c r="D100" s="46">
        <v>1168800</v>
      </c>
      <c r="E100" s="46">
        <v>1168800</v>
      </c>
      <c r="F100" s="51" t="s">
        <v>69</v>
      </c>
      <c r="G100" s="57">
        <v>44775</v>
      </c>
      <c r="H100" s="57" t="s">
        <v>250</v>
      </c>
      <c r="I100" s="48">
        <v>1168800</v>
      </c>
      <c r="J100" s="49">
        <v>0</v>
      </c>
      <c r="K100" s="49">
        <v>0</v>
      </c>
      <c r="L100" s="49">
        <v>0</v>
      </c>
      <c r="M100" s="49">
        <v>0</v>
      </c>
      <c r="N100" s="49">
        <v>1168800</v>
      </c>
      <c r="O100" s="49">
        <v>0</v>
      </c>
      <c r="P100" s="49">
        <v>46752</v>
      </c>
      <c r="Q100" s="47" t="s">
        <v>251</v>
      </c>
      <c r="R100" s="47" t="s">
        <v>71</v>
      </c>
    </row>
    <row r="101" spans="1:18" x14ac:dyDescent="0.25">
      <c r="A101" s="67" t="s">
        <v>252</v>
      </c>
      <c r="B101" s="45">
        <v>44757</v>
      </c>
      <c r="C101" s="45">
        <v>44757</v>
      </c>
      <c r="D101" s="46">
        <v>147100</v>
      </c>
      <c r="E101" s="46">
        <v>147100</v>
      </c>
      <c r="F101" s="51" t="s">
        <v>69</v>
      </c>
      <c r="G101" s="57">
        <v>44775</v>
      </c>
      <c r="H101" s="57" t="s">
        <v>253</v>
      </c>
      <c r="I101" s="48">
        <v>147100</v>
      </c>
      <c r="J101" s="49">
        <v>0</v>
      </c>
      <c r="K101" s="49">
        <v>0</v>
      </c>
      <c r="L101" s="49">
        <v>0</v>
      </c>
      <c r="M101" s="49">
        <v>0</v>
      </c>
      <c r="N101" s="49">
        <v>147100</v>
      </c>
      <c r="O101" s="49">
        <v>0</v>
      </c>
      <c r="P101" s="49">
        <v>5884</v>
      </c>
      <c r="Q101" s="47" t="s">
        <v>254</v>
      </c>
      <c r="R101" s="47" t="s">
        <v>71</v>
      </c>
    </row>
    <row r="102" spans="1:18" x14ac:dyDescent="0.25">
      <c r="A102" s="67" t="s">
        <v>255</v>
      </c>
      <c r="B102" s="45">
        <v>44769</v>
      </c>
      <c r="C102" s="45">
        <v>44769</v>
      </c>
      <c r="D102" s="46">
        <v>202000</v>
      </c>
      <c r="E102" s="46">
        <v>202000</v>
      </c>
      <c r="F102" s="51" t="s">
        <v>69</v>
      </c>
      <c r="G102" s="57">
        <v>44775</v>
      </c>
      <c r="H102" s="57" t="s">
        <v>256</v>
      </c>
      <c r="I102" s="48">
        <v>202000</v>
      </c>
      <c r="J102" s="49">
        <v>0</v>
      </c>
      <c r="K102" s="49">
        <v>0</v>
      </c>
      <c r="L102" s="49">
        <v>0</v>
      </c>
      <c r="M102" s="49">
        <v>0</v>
      </c>
      <c r="N102" s="49">
        <v>202000</v>
      </c>
      <c r="O102" s="49">
        <v>0</v>
      </c>
      <c r="P102" s="49">
        <v>8080</v>
      </c>
      <c r="Q102" s="47" t="s">
        <v>251</v>
      </c>
      <c r="R102" s="47" t="s">
        <v>71</v>
      </c>
    </row>
    <row r="103" spans="1:18" x14ac:dyDescent="0.25">
      <c r="A103" s="67" t="s">
        <v>257</v>
      </c>
      <c r="B103" s="45">
        <v>44760</v>
      </c>
      <c r="C103" s="45">
        <v>44760</v>
      </c>
      <c r="D103" s="46">
        <v>207800</v>
      </c>
      <c r="E103" s="46">
        <v>207800</v>
      </c>
      <c r="F103" s="51" t="s">
        <v>69</v>
      </c>
      <c r="G103" s="57">
        <v>44775</v>
      </c>
      <c r="H103" s="57" t="s">
        <v>152</v>
      </c>
      <c r="I103" s="48">
        <v>207800</v>
      </c>
      <c r="J103" s="49">
        <v>0</v>
      </c>
      <c r="K103" s="49">
        <v>0</v>
      </c>
      <c r="L103" s="49">
        <v>0</v>
      </c>
      <c r="M103" s="49">
        <v>0</v>
      </c>
      <c r="N103" s="49">
        <v>207800</v>
      </c>
      <c r="O103" s="49">
        <v>0</v>
      </c>
      <c r="P103" s="49">
        <v>8312</v>
      </c>
      <c r="Q103" s="47" t="s">
        <v>251</v>
      </c>
      <c r="R103" s="47" t="s">
        <v>71</v>
      </c>
    </row>
    <row r="104" spans="1:18" x14ac:dyDescent="0.25">
      <c r="A104" s="67" t="s">
        <v>258</v>
      </c>
      <c r="B104" s="45">
        <v>44771</v>
      </c>
      <c r="C104" s="45">
        <v>44771</v>
      </c>
      <c r="D104" s="46">
        <v>211300</v>
      </c>
      <c r="E104" s="46">
        <v>211300</v>
      </c>
      <c r="F104" s="51" t="s">
        <v>69</v>
      </c>
      <c r="G104" s="57">
        <v>44775</v>
      </c>
      <c r="H104" s="57" t="s">
        <v>225</v>
      </c>
      <c r="I104" s="48">
        <v>211300</v>
      </c>
      <c r="J104" s="49">
        <v>0</v>
      </c>
      <c r="K104" s="49">
        <v>0</v>
      </c>
      <c r="L104" s="49">
        <v>0</v>
      </c>
      <c r="M104" s="49">
        <v>0</v>
      </c>
      <c r="N104" s="49">
        <v>211300</v>
      </c>
      <c r="O104" s="49">
        <v>0</v>
      </c>
      <c r="P104" s="49">
        <v>8452</v>
      </c>
      <c r="Q104" s="47" t="s">
        <v>251</v>
      </c>
      <c r="R104" s="47" t="s">
        <v>71</v>
      </c>
    </row>
    <row r="105" spans="1:18" x14ac:dyDescent="0.25">
      <c r="A105" s="67" t="s">
        <v>259</v>
      </c>
      <c r="B105" s="45">
        <v>44753</v>
      </c>
      <c r="C105" s="45">
        <v>44753</v>
      </c>
      <c r="D105" s="46">
        <v>246900</v>
      </c>
      <c r="E105" s="46">
        <v>246900</v>
      </c>
      <c r="F105" s="51" t="s">
        <v>69</v>
      </c>
      <c r="G105" s="57">
        <v>44775</v>
      </c>
      <c r="H105" s="57" t="s">
        <v>260</v>
      </c>
      <c r="I105" s="48">
        <v>246900</v>
      </c>
      <c r="J105" s="49">
        <v>0</v>
      </c>
      <c r="K105" s="49">
        <v>0</v>
      </c>
      <c r="L105" s="49">
        <v>0</v>
      </c>
      <c r="M105" s="49">
        <v>0</v>
      </c>
      <c r="N105" s="49">
        <v>246900</v>
      </c>
      <c r="O105" s="49">
        <v>0</v>
      </c>
      <c r="P105" s="49">
        <v>9876</v>
      </c>
      <c r="Q105" s="47" t="s">
        <v>251</v>
      </c>
      <c r="R105" s="47" t="s">
        <v>71</v>
      </c>
    </row>
    <row r="106" spans="1:18" x14ac:dyDescent="0.25">
      <c r="A106" s="67" t="s">
        <v>261</v>
      </c>
      <c r="B106" s="45">
        <v>44803</v>
      </c>
      <c r="C106" s="45">
        <v>44803</v>
      </c>
      <c r="D106" s="46">
        <v>1274500</v>
      </c>
      <c r="E106" s="46">
        <v>1274500</v>
      </c>
      <c r="F106" s="51" t="s">
        <v>69</v>
      </c>
      <c r="G106" s="57">
        <v>44811</v>
      </c>
      <c r="H106" s="57" t="s">
        <v>82</v>
      </c>
      <c r="I106" s="48">
        <v>1274500</v>
      </c>
      <c r="J106" s="49">
        <v>0</v>
      </c>
      <c r="K106" s="49">
        <v>0</v>
      </c>
      <c r="L106" s="49">
        <v>0</v>
      </c>
      <c r="M106" s="49">
        <v>0</v>
      </c>
      <c r="N106" s="49">
        <v>1274500</v>
      </c>
      <c r="O106" s="49">
        <v>0</v>
      </c>
      <c r="P106" s="49">
        <v>50980</v>
      </c>
      <c r="Q106" s="47" t="s">
        <v>262</v>
      </c>
      <c r="R106" s="47" t="s">
        <v>71</v>
      </c>
    </row>
    <row r="107" spans="1:18" x14ac:dyDescent="0.25">
      <c r="A107" s="67" t="s">
        <v>263</v>
      </c>
      <c r="B107" s="45">
        <v>44781</v>
      </c>
      <c r="C107" s="45">
        <v>44781</v>
      </c>
      <c r="D107" s="46">
        <v>1333900</v>
      </c>
      <c r="E107" s="46">
        <v>1333900</v>
      </c>
      <c r="F107" s="51" t="s">
        <v>69</v>
      </c>
      <c r="G107" s="57">
        <v>44811</v>
      </c>
      <c r="H107" s="57" t="s">
        <v>264</v>
      </c>
      <c r="I107" s="48">
        <v>1333900</v>
      </c>
      <c r="J107" s="49">
        <v>0</v>
      </c>
      <c r="K107" s="49">
        <v>0</v>
      </c>
      <c r="L107" s="49">
        <v>0</v>
      </c>
      <c r="M107" s="49">
        <v>0</v>
      </c>
      <c r="N107" s="49">
        <v>1333900</v>
      </c>
      <c r="O107" s="49">
        <v>0</v>
      </c>
      <c r="P107" s="49">
        <v>53356</v>
      </c>
      <c r="Q107" s="47" t="s">
        <v>265</v>
      </c>
      <c r="R107" s="47" t="s">
        <v>71</v>
      </c>
    </row>
    <row r="108" spans="1:18" x14ac:dyDescent="0.25">
      <c r="A108" s="67" t="s">
        <v>266</v>
      </c>
      <c r="B108" s="45">
        <v>44803</v>
      </c>
      <c r="C108" s="45">
        <v>44803</v>
      </c>
      <c r="D108" s="46">
        <v>146100</v>
      </c>
      <c r="E108" s="46">
        <v>146100</v>
      </c>
      <c r="F108" s="51" t="s">
        <v>69</v>
      </c>
      <c r="G108" s="57">
        <v>44811</v>
      </c>
      <c r="H108" s="57" t="s">
        <v>267</v>
      </c>
      <c r="I108" s="48">
        <v>146100</v>
      </c>
      <c r="J108" s="49">
        <v>0</v>
      </c>
      <c r="K108" s="49">
        <v>0</v>
      </c>
      <c r="L108" s="49">
        <v>0</v>
      </c>
      <c r="M108" s="49">
        <v>146100</v>
      </c>
      <c r="N108" s="49">
        <v>0</v>
      </c>
      <c r="O108" s="49">
        <v>0</v>
      </c>
      <c r="P108" s="49">
        <v>3652.5</v>
      </c>
      <c r="Q108" s="47" t="s">
        <v>71</v>
      </c>
      <c r="R108" s="47" t="s">
        <v>268</v>
      </c>
    </row>
    <row r="109" spans="1:18" x14ac:dyDescent="0.25">
      <c r="A109" s="67" t="s">
        <v>269</v>
      </c>
      <c r="B109" s="45">
        <v>44830</v>
      </c>
      <c r="C109" s="45">
        <v>44830</v>
      </c>
      <c r="D109" s="46">
        <v>1249000</v>
      </c>
      <c r="E109" s="46">
        <v>1249000</v>
      </c>
      <c r="F109" s="51" t="s">
        <v>69</v>
      </c>
      <c r="G109" s="57">
        <v>44846</v>
      </c>
      <c r="H109" s="57" t="s">
        <v>270</v>
      </c>
      <c r="I109" s="48">
        <v>1249000</v>
      </c>
      <c r="J109" s="49">
        <v>0</v>
      </c>
      <c r="K109" s="49">
        <v>0</v>
      </c>
      <c r="L109" s="49">
        <v>0</v>
      </c>
      <c r="M109" s="49">
        <v>0</v>
      </c>
      <c r="N109" s="49">
        <v>1249000</v>
      </c>
      <c r="O109" s="49">
        <v>0</v>
      </c>
      <c r="P109" s="49">
        <v>49960</v>
      </c>
      <c r="Q109" s="47" t="s">
        <v>271</v>
      </c>
      <c r="R109" s="47" t="s">
        <v>71</v>
      </c>
    </row>
    <row r="110" spans="1:18" x14ac:dyDescent="0.25">
      <c r="A110" s="67" t="s">
        <v>272</v>
      </c>
      <c r="B110" s="45">
        <v>44813</v>
      </c>
      <c r="C110" s="45">
        <v>44813</v>
      </c>
      <c r="D110" s="46">
        <v>1260600</v>
      </c>
      <c r="E110" s="46">
        <v>1260600</v>
      </c>
      <c r="F110" s="51" t="s">
        <v>69</v>
      </c>
      <c r="G110" s="57">
        <v>44846</v>
      </c>
      <c r="H110" s="57" t="s">
        <v>273</v>
      </c>
      <c r="I110" s="48">
        <v>1260600</v>
      </c>
      <c r="J110" s="49">
        <v>0</v>
      </c>
      <c r="K110" s="49">
        <v>0</v>
      </c>
      <c r="L110" s="49">
        <v>0</v>
      </c>
      <c r="M110" s="49">
        <v>0</v>
      </c>
      <c r="N110" s="49">
        <v>1260600</v>
      </c>
      <c r="O110" s="49">
        <v>0</v>
      </c>
      <c r="P110" s="49">
        <v>50424</v>
      </c>
      <c r="Q110" s="47" t="s">
        <v>274</v>
      </c>
      <c r="R110" s="47" t="s">
        <v>71</v>
      </c>
    </row>
    <row r="111" spans="1:18" x14ac:dyDescent="0.25">
      <c r="A111" s="67" t="s">
        <v>275</v>
      </c>
      <c r="B111" s="45">
        <v>44817</v>
      </c>
      <c r="C111" s="45">
        <v>44817</v>
      </c>
      <c r="D111" s="46">
        <v>1850800</v>
      </c>
      <c r="E111" s="46">
        <v>1850800</v>
      </c>
      <c r="F111" s="51" t="s">
        <v>69</v>
      </c>
      <c r="G111" s="57">
        <v>44846</v>
      </c>
      <c r="H111" s="57" t="s">
        <v>276</v>
      </c>
      <c r="I111" s="48">
        <v>1850800</v>
      </c>
      <c r="J111" s="49">
        <v>0</v>
      </c>
      <c r="K111" s="49">
        <v>0</v>
      </c>
      <c r="L111" s="49">
        <v>0</v>
      </c>
      <c r="M111" s="49">
        <v>0</v>
      </c>
      <c r="N111" s="49">
        <v>1850800</v>
      </c>
      <c r="O111" s="49">
        <v>0</v>
      </c>
      <c r="P111" s="49">
        <v>74032</v>
      </c>
      <c r="Q111" s="47" t="s">
        <v>274</v>
      </c>
      <c r="R111" s="47" t="s">
        <v>71</v>
      </c>
    </row>
    <row r="112" spans="1:18" x14ac:dyDescent="0.25">
      <c r="A112" s="67" t="s">
        <v>277</v>
      </c>
      <c r="B112" s="45">
        <v>44826</v>
      </c>
      <c r="C112" s="45">
        <v>44826</v>
      </c>
      <c r="D112" s="46">
        <v>1856200</v>
      </c>
      <c r="E112" s="46">
        <v>1856200</v>
      </c>
      <c r="F112" s="51" t="s">
        <v>69</v>
      </c>
      <c r="G112" s="57">
        <v>44846</v>
      </c>
      <c r="H112" s="57" t="s">
        <v>278</v>
      </c>
      <c r="I112" s="48">
        <v>1856200</v>
      </c>
      <c r="J112" s="49">
        <v>0</v>
      </c>
      <c r="K112" s="49">
        <v>0</v>
      </c>
      <c r="L112" s="49">
        <v>0</v>
      </c>
      <c r="M112" s="49">
        <v>0</v>
      </c>
      <c r="N112" s="49">
        <v>1856200</v>
      </c>
      <c r="O112" s="49">
        <v>0</v>
      </c>
      <c r="P112" s="49">
        <v>74248</v>
      </c>
      <c r="Q112" s="47" t="s">
        <v>279</v>
      </c>
      <c r="R112" s="47" t="s">
        <v>71</v>
      </c>
    </row>
    <row r="113" spans="1:18" x14ac:dyDescent="0.25">
      <c r="A113" s="67" t="s">
        <v>280</v>
      </c>
      <c r="B113" s="45">
        <v>44833</v>
      </c>
      <c r="C113" s="45">
        <v>44833</v>
      </c>
      <c r="D113" s="46">
        <v>194100</v>
      </c>
      <c r="E113" s="46">
        <v>194100</v>
      </c>
      <c r="F113" s="51" t="s">
        <v>69</v>
      </c>
      <c r="G113" s="57">
        <v>44846</v>
      </c>
      <c r="H113" s="57" t="s">
        <v>281</v>
      </c>
      <c r="I113" s="48">
        <v>194100</v>
      </c>
      <c r="J113" s="49">
        <v>0</v>
      </c>
      <c r="K113" s="49">
        <v>0</v>
      </c>
      <c r="L113" s="49">
        <v>0</v>
      </c>
      <c r="M113" s="49">
        <v>194100</v>
      </c>
      <c r="N113" s="49">
        <v>0</v>
      </c>
      <c r="O113" s="49">
        <v>0</v>
      </c>
      <c r="P113" s="49">
        <v>7764</v>
      </c>
      <c r="Q113" s="47" t="s">
        <v>71</v>
      </c>
      <c r="R113" s="47" t="s">
        <v>282</v>
      </c>
    </row>
    <row r="114" spans="1:18" x14ac:dyDescent="0.25">
      <c r="A114" s="67" t="s">
        <v>283</v>
      </c>
      <c r="B114" s="45">
        <v>44824</v>
      </c>
      <c r="C114" s="45">
        <v>44824</v>
      </c>
      <c r="D114" s="46">
        <v>202300</v>
      </c>
      <c r="E114" s="46">
        <v>202300</v>
      </c>
      <c r="F114" s="51" t="s">
        <v>69</v>
      </c>
      <c r="G114" s="57">
        <v>44846</v>
      </c>
      <c r="H114" s="57" t="s">
        <v>284</v>
      </c>
      <c r="I114" s="48">
        <v>202300</v>
      </c>
      <c r="J114" s="49">
        <v>0</v>
      </c>
      <c r="K114" s="49">
        <v>0</v>
      </c>
      <c r="L114" s="49">
        <v>0</v>
      </c>
      <c r="M114" s="49">
        <v>0</v>
      </c>
      <c r="N114" s="49">
        <v>202300</v>
      </c>
      <c r="O114" s="49">
        <v>0</v>
      </c>
      <c r="P114" s="49">
        <v>8092</v>
      </c>
      <c r="Q114" s="47" t="s">
        <v>274</v>
      </c>
      <c r="R114" s="47" t="s">
        <v>71</v>
      </c>
    </row>
    <row r="115" spans="1:18" x14ac:dyDescent="0.25">
      <c r="A115" s="67" t="s">
        <v>285</v>
      </c>
      <c r="B115" s="45">
        <v>44824</v>
      </c>
      <c r="C115" s="45">
        <v>44824</v>
      </c>
      <c r="D115" s="46">
        <v>204800</v>
      </c>
      <c r="E115" s="46">
        <v>204800</v>
      </c>
      <c r="F115" s="51" t="s">
        <v>69</v>
      </c>
      <c r="G115" s="57">
        <v>44846</v>
      </c>
      <c r="H115" s="57" t="s">
        <v>286</v>
      </c>
      <c r="I115" s="48">
        <v>204800</v>
      </c>
      <c r="J115" s="49">
        <v>0</v>
      </c>
      <c r="K115" s="49">
        <v>0</v>
      </c>
      <c r="L115" s="49">
        <v>0</v>
      </c>
      <c r="M115" s="49">
        <v>0</v>
      </c>
      <c r="N115" s="49">
        <v>204800</v>
      </c>
      <c r="O115" s="49">
        <v>0</v>
      </c>
      <c r="P115" s="49">
        <v>8192</v>
      </c>
      <c r="Q115" s="47" t="s">
        <v>274</v>
      </c>
      <c r="R115" s="47" t="s">
        <v>71</v>
      </c>
    </row>
    <row r="116" spans="1:18" x14ac:dyDescent="0.25">
      <c r="A116" s="67" t="s">
        <v>287</v>
      </c>
      <c r="B116" s="45">
        <v>44833</v>
      </c>
      <c r="C116" s="45">
        <v>44833</v>
      </c>
      <c r="D116" s="46">
        <v>209000</v>
      </c>
      <c r="E116" s="46">
        <v>209000</v>
      </c>
      <c r="F116" s="51" t="s">
        <v>69</v>
      </c>
      <c r="G116" s="57">
        <v>44846</v>
      </c>
      <c r="H116" s="57" t="s">
        <v>245</v>
      </c>
      <c r="I116" s="48">
        <v>209000</v>
      </c>
      <c r="J116" s="49">
        <v>0</v>
      </c>
      <c r="K116" s="49">
        <v>0</v>
      </c>
      <c r="L116" s="49">
        <v>0</v>
      </c>
      <c r="M116" s="49">
        <v>209000</v>
      </c>
      <c r="N116" s="49">
        <v>0</v>
      </c>
      <c r="O116" s="49">
        <v>0</v>
      </c>
      <c r="P116" s="49">
        <v>8360</v>
      </c>
      <c r="Q116" s="47" t="s">
        <v>71</v>
      </c>
      <c r="R116" s="47" t="s">
        <v>282</v>
      </c>
    </row>
    <row r="117" spans="1:18" x14ac:dyDescent="0.25">
      <c r="A117" s="67" t="s">
        <v>288</v>
      </c>
      <c r="B117" s="45">
        <v>44830</v>
      </c>
      <c r="C117" s="45">
        <v>44830</v>
      </c>
      <c r="D117" s="46">
        <v>212800</v>
      </c>
      <c r="E117" s="46">
        <v>212800</v>
      </c>
      <c r="F117" s="51" t="s">
        <v>69</v>
      </c>
      <c r="G117" s="57">
        <v>44846</v>
      </c>
      <c r="H117" s="57" t="s">
        <v>289</v>
      </c>
      <c r="I117" s="48">
        <v>212800</v>
      </c>
      <c r="J117" s="49">
        <v>0</v>
      </c>
      <c r="K117" s="49">
        <v>0</v>
      </c>
      <c r="L117" s="49">
        <v>0</v>
      </c>
      <c r="M117" s="49">
        <v>0</v>
      </c>
      <c r="N117" s="49">
        <v>212800</v>
      </c>
      <c r="O117" s="49">
        <v>0</v>
      </c>
      <c r="P117" s="49">
        <v>8512</v>
      </c>
      <c r="Q117" s="47" t="s">
        <v>274</v>
      </c>
      <c r="R117" s="47" t="s">
        <v>71</v>
      </c>
    </row>
    <row r="118" spans="1:18" x14ac:dyDescent="0.25">
      <c r="A118" s="67" t="s">
        <v>290</v>
      </c>
      <c r="B118" s="45">
        <v>44813</v>
      </c>
      <c r="C118" s="45">
        <v>44813</v>
      </c>
      <c r="D118" s="46">
        <v>224100</v>
      </c>
      <c r="E118" s="46">
        <v>224100</v>
      </c>
      <c r="F118" s="51" t="s">
        <v>69</v>
      </c>
      <c r="G118" s="57">
        <v>44846</v>
      </c>
      <c r="H118" s="57" t="s">
        <v>291</v>
      </c>
      <c r="I118" s="48">
        <v>224100</v>
      </c>
      <c r="J118" s="49">
        <v>0</v>
      </c>
      <c r="K118" s="49">
        <v>0</v>
      </c>
      <c r="L118" s="49">
        <v>0</v>
      </c>
      <c r="M118" s="49">
        <v>0</v>
      </c>
      <c r="N118" s="49">
        <v>224100</v>
      </c>
      <c r="O118" s="49">
        <v>0</v>
      </c>
      <c r="P118" s="49">
        <v>8964</v>
      </c>
      <c r="Q118" s="47" t="s">
        <v>274</v>
      </c>
      <c r="R118" s="47" t="s">
        <v>71</v>
      </c>
    </row>
    <row r="119" spans="1:18" x14ac:dyDescent="0.25">
      <c r="A119" s="67" t="s">
        <v>292</v>
      </c>
      <c r="B119" s="45">
        <v>44834</v>
      </c>
      <c r="C119" s="45">
        <v>44834</v>
      </c>
      <c r="D119" s="46">
        <v>229756</v>
      </c>
      <c r="E119" s="46">
        <v>229756</v>
      </c>
      <c r="F119" s="51" t="s">
        <v>69</v>
      </c>
      <c r="G119" s="57">
        <v>44846</v>
      </c>
      <c r="H119" s="57" t="s">
        <v>293</v>
      </c>
      <c r="I119" s="48">
        <v>229756</v>
      </c>
      <c r="J119" s="49">
        <v>0</v>
      </c>
      <c r="K119" s="49">
        <v>0</v>
      </c>
      <c r="L119" s="49">
        <v>0</v>
      </c>
      <c r="M119" s="49">
        <v>229756</v>
      </c>
      <c r="N119" s="49">
        <v>0</v>
      </c>
      <c r="O119" s="49">
        <v>0</v>
      </c>
      <c r="P119" s="49">
        <v>9190.24</v>
      </c>
      <c r="Q119" s="47" t="s">
        <v>71</v>
      </c>
      <c r="R119" s="47" t="s">
        <v>294</v>
      </c>
    </row>
    <row r="120" spans="1:18" x14ac:dyDescent="0.25">
      <c r="A120" s="67" t="s">
        <v>295</v>
      </c>
      <c r="B120" s="45">
        <v>44826</v>
      </c>
      <c r="C120" s="45">
        <v>44826</v>
      </c>
      <c r="D120" s="46">
        <v>253900</v>
      </c>
      <c r="E120" s="46">
        <v>253900</v>
      </c>
      <c r="F120" s="51" t="s">
        <v>69</v>
      </c>
      <c r="G120" s="57">
        <v>44846</v>
      </c>
      <c r="H120" s="57" t="s">
        <v>296</v>
      </c>
      <c r="I120" s="48">
        <v>253900</v>
      </c>
      <c r="J120" s="49">
        <v>0</v>
      </c>
      <c r="K120" s="49">
        <v>0</v>
      </c>
      <c r="L120" s="49">
        <v>0</v>
      </c>
      <c r="M120" s="49">
        <v>0</v>
      </c>
      <c r="N120" s="49">
        <v>253900</v>
      </c>
      <c r="O120" s="49">
        <v>0</v>
      </c>
      <c r="P120" s="49">
        <v>10156</v>
      </c>
      <c r="Q120" s="47" t="s">
        <v>271</v>
      </c>
      <c r="R120" s="47" t="s">
        <v>71</v>
      </c>
    </row>
    <row r="121" spans="1:18" x14ac:dyDescent="0.25">
      <c r="A121" s="67" t="s">
        <v>297</v>
      </c>
      <c r="B121" s="45">
        <v>44810</v>
      </c>
      <c r="C121" s="45">
        <v>44810</v>
      </c>
      <c r="D121" s="46">
        <v>259000</v>
      </c>
      <c r="E121" s="46">
        <v>259000</v>
      </c>
      <c r="F121" s="51" t="s">
        <v>69</v>
      </c>
      <c r="G121" s="57">
        <v>44846</v>
      </c>
      <c r="H121" s="57" t="s">
        <v>298</v>
      </c>
      <c r="I121" s="48">
        <v>259000</v>
      </c>
      <c r="J121" s="49">
        <v>0</v>
      </c>
      <c r="K121" s="49">
        <v>0</v>
      </c>
      <c r="L121" s="49">
        <v>0</v>
      </c>
      <c r="M121" s="49">
        <v>259000</v>
      </c>
      <c r="N121" s="49">
        <v>0</v>
      </c>
      <c r="O121" s="49">
        <v>0</v>
      </c>
      <c r="P121" s="49">
        <v>10360</v>
      </c>
      <c r="Q121" s="47" t="s">
        <v>71</v>
      </c>
      <c r="R121" s="47" t="s">
        <v>299</v>
      </c>
    </row>
    <row r="122" spans="1:18" x14ac:dyDescent="0.25">
      <c r="A122" s="67" t="s">
        <v>300</v>
      </c>
      <c r="B122" s="45">
        <v>44823</v>
      </c>
      <c r="C122" s="45">
        <v>44823</v>
      </c>
      <c r="D122" s="46">
        <v>264900</v>
      </c>
      <c r="E122" s="46">
        <v>264900</v>
      </c>
      <c r="F122" s="51" t="s">
        <v>69</v>
      </c>
      <c r="G122" s="57">
        <v>44846</v>
      </c>
      <c r="H122" s="57" t="s">
        <v>301</v>
      </c>
      <c r="I122" s="48">
        <v>264900</v>
      </c>
      <c r="J122" s="49">
        <v>0</v>
      </c>
      <c r="K122" s="49">
        <v>0</v>
      </c>
      <c r="L122" s="49">
        <v>0</v>
      </c>
      <c r="M122" s="49">
        <v>0</v>
      </c>
      <c r="N122" s="49">
        <v>264900</v>
      </c>
      <c r="O122" s="49">
        <v>0</v>
      </c>
      <c r="P122" s="49">
        <v>10596</v>
      </c>
      <c r="Q122" s="47" t="s">
        <v>271</v>
      </c>
      <c r="R122" s="47" t="s">
        <v>71</v>
      </c>
    </row>
    <row r="123" spans="1:18" x14ac:dyDescent="0.25">
      <c r="A123" s="67" t="s">
        <v>302</v>
      </c>
      <c r="B123" s="45">
        <v>44830</v>
      </c>
      <c r="C123" s="45">
        <v>44830</v>
      </c>
      <c r="D123" s="46">
        <v>272600</v>
      </c>
      <c r="E123" s="46">
        <v>272600</v>
      </c>
      <c r="F123" s="51" t="s">
        <v>69</v>
      </c>
      <c r="G123" s="57">
        <v>44846</v>
      </c>
      <c r="H123" s="57" t="s">
        <v>239</v>
      </c>
      <c r="I123" s="48">
        <v>272600</v>
      </c>
      <c r="J123" s="49">
        <v>0</v>
      </c>
      <c r="K123" s="49">
        <v>0</v>
      </c>
      <c r="L123" s="49">
        <v>0</v>
      </c>
      <c r="M123" s="49">
        <v>0</v>
      </c>
      <c r="N123" s="49">
        <v>272600</v>
      </c>
      <c r="O123" s="49">
        <v>0</v>
      </c>
      <c r="P123" s="49">
        <v>10904</v>
      </c>
      <c r="Q123" s="47" t="s">
        <v>271</v>
      </c>
      <c r="R123" s="47" t="s">
        <v>71</v>
      </c>
    </row>
    <row r="124" spans="1:18" x14ac:dyDescent="0.25">
      <c r="A124" s="67" t="s">
        <v>303</v>
      </c>
      <c r="B124" s="45">
        <v>44809</v>
      </c>
      <c r="C124" s="45">
        <v>44809</v>
      </c>
      <c r="D124" s="46">
        <v>405600</v>
      </c>
      <c r="E124" s="46">
        <v>405600</v>
      </c>
      <c r="F124" s="51" t="s">
        <v>69</v>
      </c>
      <c r="G124" s="57">
        <v>44846</v>
      </c>
      <c r="H124" s="57" t="s">
        <v>304</v>
      </c>
      <c r="I124" s="48">
        <v>405600</v>
      </c>
      <c r="J124" s="49">
        <v>0</v>
      </c>
      <c r="K124" s="49">
        <v>0</v>
      </c>
      <c r="L124" s="49">
        <v>0</v>
      </c>
      <c r="M124" s="49">
        <v>0</v>
      </c>
      <c r="N124" s="49">
        <v>405600</v>
      </c>
      <c r="O124" s="49">
        <v>0</v>
      </c>
      <c r="P124" s="49">
        <v>16224</v>
      </c>
      <c r="Q124" s="47" t="s">
        <v>271</v>
      </c>
      <c r="R124" s="47" t="s">
        <v>71</v>
      </c>
    </row>
    <row r="125" spans="1:18" x14ac:dyDescent="0.25">
      <c r="A125" s="67" t="s">
        <v>305</v>
      </c>
      <c r="B125" s="45">
        <v>44862</v>
      </c>
      <c r="C125" s="45">
        <v>44862</v>
      </c>
      <c r="D125" s="46">
        <v>1177500</v>
      </c>
      <c r="E125" s="46">
        <v>1177500</v>
      </c>
      <c r="F125" s="51" t="s">
        <v>69</v>
      </c>
      <c r="G125" s="57">
        <v>44869</v>
      </c>
      <c r="H125" s="57" t="s">
        <v>187</v>
      </c>
      <c r="I125" s="48">
        <v>1177500</v>
      </c>
      <c r="J125" s="49">
        <v>0</v>
      </c>
      <c r="K125" s="49">
        <v>0</v>
      </c>
      <c r="L125" s="49">
        <v>0</v>
      </c>
      <c r="M125" s="49">
        <v>0</v>
      </c>
      <c r="N125" s="49">
        <v>1177500</v>
      </c>
      <c r="O125" s="49">
        <v>0</v>
      </c>
      <c r="P125" s="49">
        <v>47100</v>
      </c>
      <c r="Q125" s="47" t="s">
        <v>306</v>
      </c>
      <c r="R125" s="47" t="s">
        <v>71</v>
      </c>
    </row>
    <row r="126" spans="1:18" x14ac:dyDescent="0.25">
      <c r="A126" s="67" t="s">
        <v>307</v>
      </c>
      <c r="B126" s="45">
        <v>44858</v>
      </c>
      <c r="C126" s="45">
        <v>44858</v>
      </c>
      <c r="D126" s="46">
        <v>1220000</v>
      </c>
      <c r="E126" s="46">
        <v>1220000</v>
      </c>
      <c r="F126" s="51" t="s">
        <v>69</v>
      </c>
      <c r="G126" s="57">
        <v>44869</v>
      </c>
      <c r="H126" s="57" t="s">
        <v>308</v>
      </c>
      <c r="I126" s="48">
        <v>1220000</v>
      </c>
      <c r="J126" s="49">
        <v>0</v>
      </c>
      <c r="K126" s="49">
        <v>0</v>
      </c>
      <c r="L126" s="49">
        <v>0</v>
      </c>
      <c r="M126" s="49">
        <v>0</v>
      </c>
      <c r="N126" s="49">
        <v>1220000</v>
      </c>
      <c r="O126" s="49">
        <v>0</v>
      </c>
      <c r="P126" s="49">
        <v>48800</v>
      </c>
      <c r="Q126" s="47" t="s">
        <v>309</v>
      </c>
      <c r="R126" s="47" t="s">
        <v>71</v>
      </c>
    </row>
    <row r="127" spans="1:18" x14ac:dyDescent="0.25">
      <c r="A127" s="67" t="s">
        <v>310</v>
      </c>
      <c r="B127" s="45">
        <v>44841</v>
      </c>
      <c r="C127" s="45">
        <v>44841</v>
      </c>
      <c r="D127" s="46">
        <v>1244900</v>
      </c>
      <c r="E127" s="46">
        <v>1244900</v>
      </c>
      <c r="F127" s="51" t="s">
        <v>69</v>
      </c>
      <c r="G127" s="57">
        <v>44869</v>
      </c>
      <c r="H127" s="57" t="s">
        <v>311</v>
      </c>
      <c r="I127" s="48">
        <v>1244900</v>
      </c>
      <c r="J127" s="49">
        <v>0</v>
      </c>
      <c r="K127" s="49">
        <v>0</v>
      </c>
      <c r="L127" s="49">
        <v>0</v>
      </c>
      <c r="M127" s="49">
        <v>0</v>
      </c>
      <c r="N127" s="49">
        <v>1244900</v>
      </c>
      <c r="O127" s="49">
        <v>0</v>
      </c>
      <c r="P127" s="49">
        <v>49796</v>
      </c>
      <c r="Q127" s="47" t="s">
        <v>306</v>
      </c>
      <c r="R127" s="47" t="s">
        <v>71</v>
      </c>
    </row>
    <row r="128" spans="1:18" x14ac:dyDescent="0.25">
      <c r="A128" s="67" t="s">
        <v>312</v>
      </c>
      <c r="B128" s="45">
        <v>44852</v>
      </c>
      <c r="C128" s="45">
        <v>44852</v>
      </c>
      <c r="D128" s="46">
        <v>1352700</v>
      </c>
      <c r="E128" s="46">
        <v>1352700</v>
      </c>
      <c r="F128" s="51" t="s">
        <v>69</v>
      </c>
      <c r="G128" s="57">
        <v>44869</v>
      </c>
      <c r="H128" s="57" t="s">
        <v>313</v>
      </c>
      <c r="I128" s="48">
        <v>1352700</v>
      </c>
      <c r="J128" s="49">
        <v>0</v>
      </c>
      <c r="K128" s="49">
        <v>0</v>
      </c>
      <c r="L128" s="49">
        <v>0</v>
      </c>
      <c r="M128" s="49">
        <v>0</v>
      </c>
      <c r="N128" s="49">
        <v>1352700</v>
      </c>
      <c r="O128" s="49">
        <v>0</v>
      </c>
      <c r="P128" s="49">
        <v>54108</v>
      </c>
      <c r="Q128" s="47" t="s">
        <v>306</v>
      </c>
      <c r="R128" s="47" t="s">
        <v>71</v>
      </c>
    </row>
    <row r="129" spans="1:18" x14ac:dyDescent="0.25">
      <c r="A129" s="67" t="s">
        <v>314</v>
      </c>
      <c r="B129" s="45">
        <v>44841</v>
      </c>
      <c r="C129" s="45">
        <v>44841</v>
      </c>
      <c r="D129" s="46">
        <v>1389700</v>
      </c>
      <c r="E129" s="46">
        <v>1389700</v>
      </c>
      <c r="F129" s="51" t="s">
        <v>69</v>
      </c>
      <c r="G129" s="57">
        <v>44869</v>
      </c>
      <c r="H129" s="57" t="s">
        <v>308</v>
      </c>
      <c r="I129" s="48">
        <v>1389700</v>
      </c>
      <c r="J129" s="49">
        <v>0</v>
      </c>
      <c r="K129" s="49">
        <v>0</v>
      </c>
      <c r="L129" s="49">
        <v>0</v>
      </c>
      <c r="M129" s="49">
        <v>0</v>
      </c>
      <c r="N129" s="49">
        <v>1389700</v>
      </c>
      <c r="O129" s="49">
        <v>0</v>
      </c>
      <c r="P129" s="49">
        <v>55588</v>
      </c>
      <c r="Q129" s="47" t="s">
        <v>306</v>
      </c>
      <c r="R129" s="47" t="s">
        <v>71</v>
      </c>
    </row>
    <row r="130" spans="1:18" x14ac:dyDescent="0.25">
      <c r="A130" s="67" t="s">
        <v>315</v>
      </c>
      <c r="B130" s="45">
        <v>44848</v>
      </c>
      <c r="C130" s="45">
        <v>44848</v>
      </c>
      <c r="D130" s="46">
        <v>1448900</v>
      </c>
      <c r="E130" s="46">
        <v>1448900</v>
      </c>
      <c r="F130" s="51" t="s">
        <v>69</v>
      </c>
      <c r="G130" s="57">
        <v>44869</v>
      </c>
      <c r="H130" s="57" t="s">
        <v>316</v>
      </c>
      <c r="I130" s="48">
        <v>1448900</v>
      </c>
      <c r="J130" s="49">
        <v>0</v>
      </c>
      <c r="K130" s="49">
        <v>0</v>
      </c>
      <c r="L130" s="49">
        <v>0</v>
      </c>
      <c r="M130" s="49">
        <v>0</v>
      </c>
      <c r="N130" s="49">
        <v>1448900</v>
      </c>
      <c r="O130" s="49">
        <v>0</v>
      </c>
      <c r="P130" s="49">
        <v>57956</v>
      </c>
      <c r="Q130" s="47" t="s">
        <v>306</v>
      </c>
      <c r="R130" s="47" t="s">
        <v>71</v>
      </c>
    </row>
    <row r="131" spans="1:18" x14ac:dyDescent="0.25">
      <c r="A131" s="67" t="s">
        <v>317</v>
      </c>
      <c r="B131" s="45">
        <v>44859</v>
      </c>
      <c r="C131" s="45">
        <v>44859</v>
      </c>
      <c r="D131" s="46">
        <v>151350</v>
      </c>
      <c r="E131" s="46">
        <v>151350</v>
      </c>
      <c r="F131" s="51" t="s">
        <v>69</v>
      </c>
      <c r="G131" s="57">
        <v>44869</v>
      </c>
      <c r="H131" s="57" t="s">
        <v>318</v>
      </c>
      <c r="I131" s="48">
        <v>151350</v>
      </c>
      <c r="J131" s="49">
        <v>0</v>
      </c>
      <c r="K131" s="49">
        <v>0</v>
      </c>
      <c r="L131" s="49">
        <v>0</v>
      </c>
      <c r="M131" s="49">
        <v>0</v>
      </c>
      <c r="N131" s="49">
        <v>151350</v>
      </c>
      <c r="O131" s="49">
        <v>0</v>
      </c>
      <c r="P131" s="49">
        <v>6054</v>
      </c>
      <c r="Q131" s="47" t="s">
        <v>306</v>
      </c>
      <c r="R131" s="47" t="s">
        <v>71</v>
      </c>
    </row>
    <row r="132" spans="1:18" x14ac:dyDescent="0.25">
      <c r="A132" s="67" t="s">
        <v>319</v>
      </c>
      <c r="B132" s="45">
        <v>44859</v>
      </c>
      <c r="C132" s="45">
        <v>44859</v>
      </c>
      <c r="D132" s="46">
        <v>200800</v>
      </c>
      <c r="E132" s="46">
        <v>200800</v>
      </c>
      <c r="F132" s="51" t="s">
        <v>69</v>
      </c>
      <c r="G132" s="57">
        <v>44869</v>
      </c>
      <c r="H132" s="57" t="s">
        <v>320</v>
      </c>
      <c r="I132" s="48">
        <v>200800</v>
      </c>
      <c r="J132" s="49">
        <v>0</v>
      </c>
      <c r="K132" s="49">
        <v>0</v>
      </c>
      <c r="L132" s="49">
        <v>0</v>
      </c>
      <c r="M132" s="49">
        <v>0</v>
      </c>
      <c r="N132" s="49">
        <v>200800</v>
      </c>
      <c r="O132" s="49">
        <v>0</v>
      </c>
      <c r="P132" s="49">
        <v>8032</v>
      </c>
      <c r="Q132" s="47" t="s">
        <v>306</v>
      </c>
      <c r="R132" s="47" t="s">
        <v>71</v>
      </c>
    </row>
    <row r="133" spans="1:18" x14ac:dyDescent="0.25">
      <c r="A133" s="67" t="s">
        <v>321</v>
      </c>
      <c r="B133" s="45">
        <v>44852</v>
      </c>
      <c r="C133" s="45">
        <v>44852</v>
      </c>
      <c r="D133" s="46">
        <v>205800</v>
      </c>
      <c r="E133" s="46">
        <v>205800</v>
      </c>
      <c r="F133" s="51" t="s">
        <v>69</v>
      </c>
      <c r="G133" s="57">
        <v>44869</v>
      </c>
      <c r="H133" s="57" t="s">
        <v>167</v>
      </c>
      <c r="I133" s="48">
        <v>205800</v>
      </c>
      <c r="J133" s="49">
        <v>0</v>
      </c>
      <c r="K133" s="49">
        <v>0</v>
      </c>
      <c r="L133" s="49">
        <v>0</v>
      </c>
      <c r="M133" s="49">
        <v>0</v>
      </c>
      <c r="N133" s="49">
        <v>205800</v>
      </c>
      <c r="O133" s="49">
        <v>0</v>
      </c>
      <c r="P133" s="49">
        <v>8232</v>
      </c>
      <c r="Q133" s="47" t="s">
        <v>309</v>
      </c>
      <c r="R133" s="47" t="s">
        <v>71</v>
      </c>
    </row>
    <row r="134" spans="1:18" x14ac:dyDescent="0.25">
      <c r="A134" s="67" t="s">
        <v>322</v>
      </c>
      <c r="B134" s="45">
        <v>44858</v>
      </c>
      <c r="C134" s="45">
        <v>44858</v>
      </c>
      <c r="D134" s="46">
        <v>208600</v>
      </c>
      <c r="E134" s="46">
        <v>208600</v>
      </c>
      <c r="F134" s="51" t="s">
        <v>69</v>
      </c>
      <c r="G134" s="57">
        <v>44869</v>
      </c>
      <c r="H134" s="57" t="s">
        <v>323</v>
      </c>
      <c r="I134" s="48">
        <v>208600</v>
      </c>
      <c r="J134" s="49">
        <v>0</v>
      </c>
      <c r="K134" s="49">
        <v>0</v>
      </c>
      <c r="L134" s="49">
        <v>0</v>
      </c>
      <c r="M134" s="49">
        <v>0</v>
      </c>
      <c r="N134" s="49">
        <v>208600</v>
      </c>
      <c r="O134" s="49">
        <v>0</v>
      </c>
      <c r="P134" s="49">
        <v>8344</v>
      </c>
      <c r="Q134" s="47" t="s">
        <v>306</v>
      </c>
      <c r="R134" s="47" t="s">
        <v>71</v>
      </c>
    </row>
    <row r="135" spans="1:18" x14ac:dyDescent="0.25">
      <c r="A135" s="67" t="s">
        <v>324</v>
      </c>
      <c r="B135" s="45">
        <v>44848</v>
      </c>
      <c r="C135" s="45">
        <v>44848</v>
      </c>
      <c r="D135" s="46">
        <v>209200</v>
      </c>
      <c r="E135" s="46">
        <v>209200</v>
      </c>
      <c r="F135" s="51" t="s">
        <v>69</v>
      </c>
      <c r="G135" s="57">
        <v>44869</v>
      </c>
      <c r="H135" s="57" t="s">
        <v>196</v>
      </c>
      <c r="I135" s="48">
        <v>209200</v>
      </c>
      <c r="J135" s="49">
        <v>0</v>
      </c>
      <c r="K135" s="49">
        <v>0</v>
      </c>
      <c r="L135" s="49">
        <v>0</v>
      </c>
      <c r="M135" s="49">
        <v>0</v>
      </c>
      <c r="N135" s="49">
        <v>209200</v>
      </c>
      <c r="O135" s="49">
        <v>0</v>
      </c>
      <c r="P135" s="49">
        <v>8368</v>
      </c>
      <c r="Q135" s="47" t="s">
        <v>306</v>
      </c>
      <c r="R135" s="47" t="s">
        <v>71</v>
      </c>
    </row>
    <row r="136" spans="1:18" x14ac:dyDescent="0.25">
      <c r="A136" s="67" t="s">
        <v>325</v>
      </c>
      <c r="B136" s="45">
        <v>44844</v>
      </c>
      <c r="C136" s="45">
        <v>44844</v>
      </c>
      <c r="D136" s="46">
        <v>211500</v>
      </c>
      <c r="E136" s="46">
        <v>211500</v>
      </c>
      <c r="F136" s="51" t="s">
        <v>69</v>
      </c>
      <c r="G136" s="57">
        <v>44869</v>
      </c>
      <c r="H136" s="57" t="s">
        <v>326</v>
      </c>
      <c r="I136" s="48">
        <v>211500</v>
      </c>
      <c r="J136" s="49">
        <v>0</v>
      </c>
      <c r="K136" s="49">
        <v>0</v>
      </c>
      <c r="L136" s="49">
        <v>0</v>
      </c>
      <c r="M136" s="49">
        <v>0</v>
      </c>
      <c r="N136" s="49">
        <v>211500</v>
      </c>
      <c r="O136" s="49">
        <v>0</v>
      </c>
      <c r="P136" s="49">
        <v>8460</v>
      </c>
      <c r="Q136" s="47" t="s">
        <v>306</v>
      </c>
      <c r="R136" s="47" t="s">
        <v>71</v>
      </c>
    </row>
    <row r="137" spans="1:18" x14ac:dyDescent="0.25">
      <c r="A137" s="67" t="s">
        <v>327</v>
      </c>
      <c r="B137" s="45">
        <v>44846</v>
      </c>
      <c r="C137" s="45">
        <v>44846</v>
      </c>
      <c r="D137" s="46">
        <v>216200</v>
      </c>
      <c r="E137" s="46">
        <v>216200</v>
      </c>
      <c r="F137" s="51" t="s">
        <v>69</v>
      </c>
      <c r="G137" s="57">
        <v>44869</v>
      </c>
      <c r="H137" s="57" t="s">
        <v>273</v>
      </c>
      <c r="I137" s="48">
        <v>216200</v>
      </c>
      <c r="J137" s="49">
        <v>0</v>
      </c>
      <c r="K137" s="49">
        <v>0</v>
      </c>
      <c r="L137" s="49">
        <v>0</v>
      </c>
      <c r="M137" s="49">
        <v>0</v>
      </c>
      <c r="N137" s="49">
        <v>216200</v>
      </c>
      <c r="O137" s="49">
        <v>0</v>
      </c>
      <c r="P137" s="49">
        <v>8648</v>
      </c>
      <c r="Q137" s="47" t="s">
        <v>306</v>
      </c>
      <c r="R137" s="47" t="s">
        <v>71</v>
      </c>
    </row>
    <row r="138" spans="1:18" x14ac:dyDescent="0.25">
      <c r="A138" s="67" t="s">
        <v>328</v>
      </c>
      <c r="B138" s="45">
        <v>44858</v>
      </c>
      <c r="C138" s="45">
        <v>44858</v>
      </c>
      <c r="D138" s="46">
        <v>224100</v>
      </c>
      <c r="E138" s="46">
        <v>224100</v>
      </c>
      <c r="F138" s="51" t="s">
        <v>69</v>
      </c>
      <c r="G138" s="57">
        <v>44869</v>
      </c>
      <c r="H138" s="57" t="s">
        <v>177</v>
      </c>
      <c r="I138" s="48">
        <v>224100</v>
      </c>
      <c r="J138" s="49">
        <v>0</v>
      </c>
      <c r="K138" s="49">
        <v>0</v>
      </c>
      <c r="L138" s="49">
        <v>0</v>
      </c>
      <c r="M138" s="49">
        <v>0</v>
      </c>
      <c r="N138" s="49">
        <v>224100</v>
      </c>
      <c r="O138" s="49">
        <v>0</v>
      </c>
      <c r="P138" s="49">
        <v>8964</v>
      </c>
      <c r="Q138" s="47" t="s">
        <v>306</v>
      </c>
      <c r="R138" s="47" t="s">
        <v>71</v>
      </c>
    </row>
    <row r="139" spans="1:18" x14ac:dyDescent="0.25">
      <c r="A139" s="67" t="s">
        <v>329</v>
      </c>
      <c r="B139" s="45">
        <v>44844</v>
      </c>
      <c r="C139" s="45">
        <v>44844</v>
      </c>
      <c r="D139" s="46">
        <v>231900</v>
      </c>
      <c r="E139" s="46">
        <v>231900</v>
      </c>
      <c r="F139" s="51" t="s">
        <v>69</v>
      </c>
      <c r="G139" s="57">
        <v>44869</v>
      </c>
      <c r="H139" s="57" t="s">
        <v>330</v>
      </c>
      <c r="I139" s="48">
        <v>231900</v>
      </c>
      <c r="J139" s="49">
        <v>0</v>
      </c>
      <c r="K139" s="49">
        <v>0</v>
      </c>
      <c r="L139" s="49">
        <v>0</v>
      </c>
      <c r="M139" s="49">
        <v>0</v>
      </c>
      <c r="N139" s="49">
        <v>231900</v>
      </c>
      <c r="O139" s="49">
        <v>0</v>
      </c>
      <c r="P139" s="49">
        <v>9276</v>
      </c>
      <c r="Q139" s="47" t="s">
        <v>306</v>
      </c>
      <c r="R139" s="47" t="s">
        <v>71</v>
      </c>
    </row>
    <row r="140" spans="1:18" x14ac:dyDescent="0.25">
      <c r="A140" s="67" t="s">
        <v>331</v>
      </c>
      <c r="B140" s="45">
        <v>44848</v>
      </c>
      <c r="C140" s="45">
        <v>44848</v>
      </c>
      <c r="D140" s="46">
        <v>246100</v>
      </c>
      <c r="E140" s="46">
        <v>246100</v>
      </c>
      <c r="F140" s="51" t="s">
        <v>69</v>
      </c>
      <c r="G140" s="57">
        <v>44869</v>
      </c>
      <c r="H140" s="57" t="s">
        <v>332</v>
      </c>
      <c r="I140" s="48">
        <v>246100</v>
      </c>
      <c r="J140" s="49">
        <v>0</v>
      </c>
      <c r="K140" s="49">
        <v>0</v>
      </c>
      <c r="L140" s="49">
        <v>0</v>
      </c>
      <c r="M140" s="49">
        <v>0</v>
      </c>
      <c r="N140" s="49">
        <v>246100</v>
      </c>
      <c r="O140" s="49">
        <v>0</v>
      </c>
      <c r="P140" s="49">
        <v>9844</v>
      </c>
      <c r="Q140" s="47" t="s">
        <v>306</v>
      </c>
      <c r="R140" s="47" t="s">
        <v>71</v>
      </c>
    </row>
    <row r="141" spans="1:18" x14ac:dyDescent="0.25">
      <c r="A141" s="67" t="s">
        <v>333</v>
      </c>
      <c r="B141" s="45">
        <v>44854</v>
      </c>
      <c r="C141" s="45">
        <v>44854</v>
      </c>
      <c r="D141" s="46">
        <v>251300</v>
      </c>
      <c r="E141" s="46">
        <v>251300</v>
      </c>
      <c r="F141" s="51" t="s">
        <v>69</v>
      </c>
      <c r="G141" s="57">
        <v>44869</v>
      </c>
      <c r="H141" s="57" t="s">
        <v>334</v>
      </c>
      <c r="I141" s="48">
        <v>251300</v>
      </c>
      <c r="J141" s="49">
        <v>0</v>
      </c>
      <c r="K141" s="49">
        <v>0</v>
      </c>
      <c r="L141" s="49">
        <v>0</v>
      </c>
      <c r="M141" s="49">
        <v>251300</v>
      </c>
      <c r="N141" s="49">
        <v>0</v>
      </c>
      <c r="O141" s="49">
        <v>0</v>
      </c>
      <c r="P141" s="49">
        <v>10052</v>
      </c>
      <c r="Q141" s="47" t="s">
        <v>71</v>
      </c>
      <c r="R141" s="47" t="s">
        <v>282</v>
      </c>
    </row>
    <row r="142" spans="1:18" x14ac:dyDescent="0.25">
      <c r="A142" s="67" t="s">
        <v>335</v>
      </c>
      <c r="B142" s="45">
        <v>44865</v>
      </c>
      <c r="C142" s="45">
        <v>44865</v>
      </c>
      <c r="D142" s="46">
        <v>332600</v>
      </c>
      <c r="E142" s="46">
        <v>332600</v>
      </c>
      <c r="F142" s="51" t="s">
        <v>69</v>
      </c>
      <c r="G142" s="57">
        <v>44869</v>
      </c>
      <c r="H142" s="57" t="s">
        <v>336</v>
      </c>
      <c r="I142" s="48">
        <v>332600</v>
      </c>
      <c r="J142" s="49">
        <v>0</v>
      </c>
      <c r="K142" s="49">
        <v>0</v>
      </c>
      <c r="L142" s="49">
        <v>0</v>
      </c>
      <c r="M142" s="49">
        <v>0</v>
      </c>
      <c r="N142" s="49">
        <v>332600</v>
      </c>
      <c r="O142" s="49">
        <v>0</v>
      </c>
      <c r="P142" s="49">
        <v>13304</v>
      </c>
      <c r="Q142" s="47" t="s">
        <v>306</v>
      </c>
      <c r="R142" s="47" t="s">
        <v>71</v>
      </c>
    </row>
    <row r="143" spans="1:18" x14ac:dyDescent="0.25">
      <c r="A143" s="67" t="s">
        <v>337</v>
      </c>
      <c r="B143" s="45">
        <v>44862</v>
      </c>
      <c r="C143" s="45">
        <v>44862</v>
      </c>
      <c r="D143" s="46">
        <v>366900</v>
      </c>
      <c r="E143" s="46">
        <v>366900</v>
      </c>
      <c r="F143" s="51" t="s">
        <v>69</v>
      </c>
      <c r="G143" s="57">
        <v>44869</v>
      </c>
      <c r="H143" s="57" t="s">
        <v>144</v>
      </c>
      <c r="I143" s="48">
        <v>366900</v>
      </c>
      <c r="J143" s="49">
        <v>0</v>
      </c>
      <c r="K143" s="49">
        <v>0</v>
      </c>
      <c r="L143" s="49">
        <v>0</v>
      </c>
      <c r="M143" s="49">
        <v>0</v>
      </c>
      <c r="N143" s="49">
        <v>366900</v>
      </c>
      <c r="O143" s="49">
        <v>0</v>
      </c>
      <c r="P143" s="49">
        <v>14676</v>
      </c>
      <c r="Q143" s="47" t="s">
        <v>306</v>
      </c>
      <c r="R143" s="47" t="s">
        <v>71</v>
      </c>
    </row>
    <row r="144" spans="1:18" x14ac:dyDescent="0.25">
      <c r="A144" s="67" t="s">
        <v>338</v>
      </c>
      <c r="B144" s="45">
        <v>44888</v>
      </c>
      <c r="C144" s="45">
        <v>44888</v>
      </c>
      <c r="D144" s="46">
        <v>1165300</v>
      </c>
      <c r="E144" s="46">
        <v>1165300</v>
      </c>
      <c r="F144" s="51" t="s">
        <v>69</v>
      </c>
      <c r="G144" s="57">
        <v>44896</v>
      </c>
      <c r="H144" s="57" t="s">
        <v>339</v>
      </c>
      <c r="I144" s="48">
        <v>1165300</v>
      </c>
      <c r="J144" s="49">
        <v>0</v>
      </c>
      <c r="K144" s="49">
        <v>0</v>
      </c>
      <c r="L144" s="49">
        <v>0</v>
      </c>
      <c r="M144" s="49">
        <v>0</v>
      </c>
      <c r="N144" s="49">
        <v>1165300</v>
      </c>
      <c r="O144" s="49">
        <v>0</v>
      </c>
      <c r="P144" s="49">
        <v>46612</v>
      </c>
      <c r="Q144" s="47" t="s">
        <v>306</v>
      </c>
      <c r="R144" s="47" t="s">
        <v>71</v>
      </c>
    </row>
    <row r="145" spans="1:18" x14ac:dyDescent="0.25">
      <c r="A145" s="67" t="s">
        <v>340</v>
      </c>
      <c r="B145" s="45">
        <v>44887</v>
      </c>
      <c r="C145" s="45">
        <v>44887</v>
      </c>
      <c r="D145" s="46">
        <v>1170100</v>
      </c>
      <c r="E145" s="46">
        <v>1170100</v>
      </c>
      <c r="F145" s="51" t="s">
        <v>69</v>
      </c>
      <c r="G145" s="57">
        <v>44896</v>
      </c>
      <c r="H145" s="57" t="s">
        <v>341</v>
      </c>
      <c r="I145" s="48">
        <v>1170100</v>
      </c>
      <c r="J145" s="49">
        <v>0</v>
      </c>
      <c r="K145" s="49">
        <v>0</v>
      </c>
      <c r="L145" s="49">
        <v>0</v>
      </c>
      <c r="M145" s="49">
        <v>0</v>
      </c>
      <c r="N145" s="49">
        <v>1170100</v>
      </c>
      <c r="O145" s="49">
        <v>0</v>
      </c>
      <c r="P145" s="49">
        <v>46804</v>
      </c>
      <c r="Q145" s="47" t="s">
        <v>279</v>
      </c>
      <c r="R145" s="47" t="s">
        <v>71</v>
      </c>
    </row>
    <row r="146" spans="1:18" x14ac:dyDescent="0.25">
      <c r="A146" s="67" t="s">
        <v>342</v>
      </c>
      <c r="B146" s="45">
        <v>44869</v>
      </c>
      <c r="C146" s="45">
        <v>44869</v>
      </c>
      <c r="D146" s="46">
        <v>1180900</v>
      </c>
      <c r="E146" s="46">
        <v>1180900</v>
      </c>
      <c r="F146" s="51" t="s">
        <v>69</v>
      </c>
      <c r="G146" s="57">
        <v>44896</v>
      </c>
      <c r="H146" s="57" t="s">
        <v>167</v>
      </c>
      <c r="I146" s="48">
        <v>1180900</v>
      </c>
      <c r="J146" s="49">
        <v>0</v>
      </c>
      <c r="K146" s="49">
        <v>0</v>
      </c>
      <c r="L146" s="49">
        <v>0</v>
      </c>
      <c r="M146" s="49">
        <v>0</v>
      </c>
      <c r="N146" s="49">
        <v>1180900</v>
      </c>
      <c r="O146" s="49">
        <v>0</v>
      </c>
      <c r="P146" s="49">
        <v>47236</v>
      </c>
      <c r="Q146" s="47" t="s">
        <v>306</v>
      </c>
      <c r="R146" s="47" t="s">
        <v>71</v>
      </c>
    </row>
    <row r="147" spans="1:18" x14ac:dyDescent="0.25">
      <c r="A147" s="67" t="s">
        <v>343</v>
      </c>
      <c r="B147" s="45">
        <v>44869</v>
      </c>
      <c r="C147" s="45">
        <v>44869</v>
      </c>
      <c r="D147" s="46">
        <v>1200100</v>
      </c>
      <c r="E147" s="46">
        <v>1200100</v>
      </c>
      <c r="F147" s="51" t="s">
        <v>69</v>
      </c>
      <c r="G147" s="57">
        <v>44896</v>
      </c>
      <c r="H147" s="57" t="s">
        <v>344</v>
      </c>
      <c r="I147" s="48">
        <v>1200100</v>
      </c>
      <c r="J147" s="49">
        <v>0</v>
      </c>
      <c r="K147" s="49">
        <v>0</v>
      </c>
      <c r="L147" s="49">
        <v>0</v>
      </c>
      <c r="M147" s="49">
        <v>0</v>
      </c>
      <c r="N147" s="49">
        <v>1200100</v>
      </c>
      <c r="O147" s="49">
        <v>0</v>
      </c>
      <c r="P147" s="49">
        <v>48004</v>
      </c>
      <c r="Q147" s="47" t="s">
        <v>306</v>
      </c>
      <c r="R147" s="47" t="s">
        <v>71</v>
      </c>
    </row>
    <row r="148" spans="1:18" x14ac:dyDescent="0.25">
      <c r="A148" s="67" t="s">
        <v>345</v>
      </c>
      <c r="B148" s="45">
        <v>44888</v>
      </c>
      <c r="C148" s="45">
        <v>44888</v>
      </c>
      <c r="D148" s="46">
        <v>1224200</v>
      </c>
      <c r="E148" s="46">
        <v>1224200</v>
      </c>
      <c r="F148" s="51" t="s">
        <v>69</v>
      </c>
      <c r="G148" s="57">
        <v>44896</v>
      </c>
      <c r="H148" s="57" t="s">
        <v>346</v>
      </c>
      <c r="I148" s="48">
        <v>1224200</v>
      </c>
      <c r="J148" s="49">
        <v>0</v>
      </c>
      <c r="K148" s="49">
        <v>0</v>
      </c>
      <c r="L148" s="49">
        <v>0</v>
      </c>
      <c r="M148" s="49">
        <v>0</v>
      </c>
      <c r="N148" s="49">
        <v>1224200</v>
      </c>
      <c r="O148" s="49">
        <v>0</v>
      </c>
      <c r="P148" s="49">
        <v>48968</v>
      </c>
      <c r="Q148" s="47" t="s">
        <v>279</v>
      </c>
      <c r="R148" s="47" t="s">
        <v>71</v>
      </c>
    </row>
    <row r="149" spans="1:18" x14ac:dyDescent="0.25">
      <c r="A149" s="67" t="s">
        <v>347</v>
      </c>
      <c r="B149" s="45">
        <v>44880</v>
      </c>
      <c r="C149" s="45">
        <v>44880</v>
      </c>
      <c r="D149" s="46">
        <v>1253300</v>
      </c>
      <c r="E149" s="46">
        <v>1253300</v>
      </c>
      <c r="F149" s="51" t="s">
        <v>69</v>
      </c>
      <c r="G149" s="57">
        <v>44896</v>
      </c>
      <c r="H149" s="57" t="s">
        <v>239</v>
      </c>
      <c r="I149" s="48">
        <v>1253300</v>
      </c>
      <c r="J149" s="49">
        <v>0</v>
      </c>
      <c r="K149" s="49">
        <v>0</v>
      </c>
      <c r="L149" s="49">
        <v>0</v>
      </c>
      <c r="M149" s="49">
        <v>0</v>
      </c>
      <c r="N149" s="49">
        <v>1253300</v>
      </c>
      <c r="O149" s="49">
        <v>0</v>
      </c>
      <c r="P149" s="49">
        <v>50132</v>
      </c>
      <c r="Q149" s="47" t="s">
        <v>279</v>
      </c>
      <c r="R149" s="47" t="s">
        <v>71</v>
      </c>
    </row>
    <row r="150" spans="1:18" x14ac:dyDescent="0.25">
      <c r="A150" s="67" t="s">
        <v>348</v>
      </c>
      <c r="B150" s="45">
        <v>44889</v>
      </c>
      <c r="C150" s="45">
        <v>44889</v>
      </c>
      <c r="D150" s="46">
        <v>1319500</v>
      </c>
      <c r="E150" s="46">
        <v>1319500</v>
      </c>
      <c r="F150" s="51" t="s">
        <v>69</v>
      </c>
      <c r="G150" s="57">
        <v>44896</v>
      </c>
      <c r="H150" s="57" t="s">
        <v>349</v>
      </c>
      <c r="I150" s="48">
        <v>1319500</v>
      </c>
      <c r="J150" s="49">
        <v>0</v>
      </c>
      <c r="K150" s="49">
        <v>0</v>
      </c>
      <c r="L150" s="49">
        <v>0</v>
      </c>
      <c r="M150" s="49">
        <v>0</v>
      </c>
      <c r="N150" s="49">
        <v>1319500</v>
      </c>
      <c r="O150" s="49">
        <v>0</v>
      </c>
      <c r="P150" s="49">
        <v>52780</v>
      </c>
      <c r="Q150" s="47" t="s">
        <v>306</v>
      </c>
      <c r="R150" s="47" t="s">
        <v>71</v>
      </c>
    </row>
    <row r="151" spans="1:18" x14ac:dyDescent="0.25">
      <c r="A151" s="67" t="s">
        <v>350</v>
      </c>
      <c r="B151" s="45">
        <v>44868</v>
      </c>
      <c r="C151" s="45">
        <v>44868</v>
      </c>
      <c r="D151" s="46">
        <v>1815200</v>
      </c>
      <c r="E151" s="46">
        <v>1815200</v>
      </c>
      <c r="F151" s="51" t="s">
        <v>351</v>
      </c>
      <c r="G151" s="57">
        <v>44896</v>
      </c>
      <c r="H151" s="57" t="s">
        <v>352</v>
      </c>
      <c r="I151" s="48">
        <v>1815200</v>
      </c>
      <c r="J151" s="49">
        <v>0</v>
      </c>
      <c r="K151" s="49">
        <v>0</v>
      </c>
      <c r="L151" s="49">
        <v>0</v>
      </c>
      <c r="M151" s="49">
        <v>0</v>
      </c>
      <c r="N151" s="49">
        <v>1343248</v>
      </c>
      <c r="O151" s="49">
        <v>471952</v>
      </c>
      <c r="P151" s="49">
        <v>72608</v>
      </c>
      <c r="Q151" s="47" t="s">
        <v>271</v>
      </c>
      <c r="R151" s="47" t="s">
        <v>71</v>
      </c>
    </row>
    <row r="152" spans="1:18" x14ac:dyDescent="0.25">
      <c r="A152" s="67" t="s">
        <v>353</v>
      </c>
      <c r="B152" s="45">
        <v>44893</v>
      </c>
      <c r="C152" s="45">
        <v>44893</v>
      </c>
      <c r="D152" s="46">
        <v>198800</v>
      </c>
      <c r="E152" s="46">
        <v>198800</v>
      </c>
      <c r="F152" s="51" t="s">
        <v>69</v>
      </c>
      <c r="G152" s="57">
        <v>44896</v>
      </c>
      <c r="H152" s="57" t="s">
        <v>354</v>
      </c>
      <c r="I152" s="48">
        <v>198800</v>
      </c>
      <c r="J152" s="49">
        <v>0</v>
      </c>
      <c r="K152" s="49">
        <v>0</v>
      </c>
      <c r="L152" s="49">
        <v>0</v>
      </c>
      <c r="M152" s="49">
        <v>0</v>
      </c>
      <c r="N152" s="49">
        <v>198800</v>
      </c>
      <c r="O152" s="49">
        <v>0</v>
      </c>
      <c r="P152" s="49">
        <v>7952</v>
      </c>
      <c r="Q152" s="47" t="s">
        <v>306</v>
      </c>
      <c r="R152" s="47" t="s">
        <v>71</v>
      </c>
    </row>
    <row r="153" spans="1:18" x14ac:dyDescent="0.25">
      <c r="A153" s="67" t="s">
        <v>355</v>
      </c>
      <c r="B153" s="45">
        <v>44887</v>
      </c>
      <c r="C153" s="45">
        <v>44887</v>
      </c>
      <c r="D153" s="46">
        <v>200300</v>
      </c>
      <c r="E153" s="46">
        <v>200300</v>
      </c>
      <c r="F153" s="51" t="s">
        <v>69</v>
      </c>
      <c r="G153" s="57">
        <v>44896</v>
      </c>
      <c r="H153" s="57" t="s">
        <v>356</v>
      </c>
      <c r="I153" s="48">
        <v>200300</v>
      </c>
      <c r="J153" s="49">
        <v>0</v>
      </c>
      <c r="K153" s="49">
        <v>0</v>
      </c>
      <c r="L153" s="49">
        <v>0</v>
      </c>
      <c r="M153" s="49">
        <v>0</v>
      </c>
      <c r="N153" s="49">
        <v>200300</v>
      </c>
      <c r="O153" s="49">
        <v>0</v>
      </c>
      <c r="P153" s="49">
        <v>8012</v>
      </c>
      <c r="Q153" s="47" t="s">
        <v>279</v>
      </c>
      <c r="R153" s="47" t="s">
        <v>71</v>
      </c>
    </row>
    <row r="154" spans="1:18" x14ac:dyDescent="0.25">
      <c r="A154" s="67" t="s">
        <v>357</v>
      </c>
      <c r="B154" s="45">
        <v>44873</v>
      </c>
      <c r="C154" s="45">
        <v>44873</v>
      </c>
      <c r="D154" s="46">
        <v>209300</v>
      </c>
      <c r="E154" s="46">
        <v>209300</v>
      </c>
      <c r="F154" s="51" t="s">
        <v>69</v>
      </c>
      <c r="G154" s="57">
        <v>44896</v>
      </c>
      <c r="H154" s="57" t="s">
        <v>358</v>
      </c>
      <c r="I154" s="48">
        <v>209300</v>
      </c>
      <c r="J154" s="49">
        <v>0</v>
      </c>
      <c r="K154" s="49">
        <v>0</v>
      </c>
      <c r="L154" s="49">
        <v>0</v>
      </c>
      <c r="M154" s="49">
        <v>0</v>
      </c>
      <c r="N154" s="49">
        <v>209300</v>
      </c>
      <c r="O154" s="49">
        <v>0</v>
      </c>
      <c r="P154" s="49">
        <v>8372</v>
      </c>
      <c r="Q154" s="47" t="s">
        <v>279</v>
      </c>
      <c r="R154" s="47" t="s">
        <v>71</v>
      </c>
    </row>
    <row r="155" spans="1:18" x14ac:dyDescent="0.25">
      <c r="A155" s="67" t="s">
        <v>359</v>
      </c>
      <c r="B155" s="45">
        <v>44875</v>
      </c>
      <c r="C155" s="45">
        <v>44875</v>
      </c>
      <c r="D155" s="46">
        <v>210000</v>
      </c>
      <c r="E155" s="46">
        <v>210000</v>
      </c>
      <c r="F155" s="51" t="s">
        <v>69</v>
      </c>
      <c r="G155" s="57">
        <v>44896</v>
      </c>
      <c r="H155" s="57" t="s">
        <v>360</v>
      </c>
      <c r="I155" s="48">
        <v>210000</v>
      </c>
      <c r="J155" s="49">
        <v>0</v>
      </c>
      <c r="K155" s="49">
        <v>0</v>
      </c>
      <c r="L155" s="49">
        <v>0</v>
      </c>
      <c r="M155" s="49">
        <v>0</v>
      </c>
      <c r="N155" s="49">
        <v>210000</v>
      </c>
      <c r="O155" s="49">
        <v>0</v>
      </c>
      <c r="P155" s="49">
        <v>8400</v>
      </c>
      <c r="Q155" s="47" t="s">
        <v>306</v>
      </c>
      <c r="R155" s="47" t="s">
        <v>71</v>
      </c>
    </row>
    <row r="156" spans="1:18" x14ac:dyDescent="0.25">
      <c r="A156" s="67" t="s">
        <v>361</v>
      </c>
      <c r="B156" s="45">
        <v>44869</v>
      </c>
      <c r="C156" s="45">
        <v>44869</v>
      </c>
      <c r="D156" s="46">
        <v>215700</v>
      </c>
      <c r="E156" s="46">
        <v>215700</v>
      </c>
      <c r="F156" s="51" t="s">
        <v>69</v>
      </c>
      <c r="G156" s="57">
        <v>44896</v>
      </c>
      <c r="H156" s="57" t="s">
        <v>362</v>
      </c>
      <c r="I156" s="48">
        <v>215700</v>
      </c>
      <c r="J156" s="49">
        <v>0</v>
      </c>
      <c r="K156" s="49">
        <v>0</v>
      </c>
      <c r="L156" s="49">
        <v>0</v>
      </c>
      <c r="M156" s="49">
        <v>0</v>
      </c>
      <c r="N156" s="49">
        <v>215700</v>
      </c>
      <c r="O156" s="49">
        <v>0</v>
      </c>
      <c r="P156" s="49">
        <v>8628</v>
      </c>
      <c r="Q156" s="47" t="s">
        <v>306</v>
      </c>
      <c r="R156" s="47" t="s">
        <v>71</v>
      </c>
    </row>
    <row r="157" spans="1:18" x14ac:dyDescent="0.25">
      <c r="A157" s="67" t="s">
        <v>363</v>
      </c>
      <c r="B157" s="45">
        <v>44882</v>
      </c>
      <c r="C157" s="45">
        <v>44882</v>
      </c>
      <c r="D157" s="46">
        <v>261100</v>
      </c>
      <c r="E157" s="46">
        <v>261100</v>
      </c>
      <c r="F157" s="51" t="s">
        <v>69</v>
      </c>
      <c r="G157" s="57">
        <v>44896</v>
      </c>
      <c r="H157" s="57" t="s">
        <v>364</v>
      </c>
      <c r="I157" s="48">
        <v>261100</v>
      </c>
      <c r="J157" s="49">
        <v>0</v>
      </c>
      <c r="K157" s="49">
        <v>0</v>
      </c>
      <c r="L157" s="49">
        <v>0</v>
      </c>
      <c r="M157" s="49">
        <v>0</v>
      </c>
      <c r="N157" s="49">
        <v>261100</v>
      </c>
      <c r="O157" s="49">
        <v>0</v>
      </c>
      <c r="P157" s="49">
        <v>10444</v>
      </c>
      <c r="Q157" s="47" t="s">
        <v>279</v>
      </c>
      <c r="R157" s="47" t="s">
        <v>71</v>
      </c>
    </row>
    <row r="158" spans="1:18" x14ac:dyDescent="0.25">
      <c r="A158" s="67" t="s">
        <v>365</v>
      </c>
      <c r="B158" s="45">
        <v>44893</v>
      </c>
      <c r="C158" s="45">
        <v>44893</v>
      </c>
      <c r="D158" s="46">
        <v>304000</v>
      </c>
      <c r="E158" s="46">
        <v>304000</v>
      </c>
      <c r="F158" s="51" t="s">
        <v>69</v>
      </c>
      <c r="G158" s="57">
        <v>44896</v>
      </c>
      <c r="H158" s="57" t="s">
        <v>148</v>
      </c>
      <c r="I158" s="48">
        <v>304000</v>
      </c>
      <c r="J158" s="49">
        <v>0</v>
      </c>
      <c r="K158" s="49">
        <v>0</v>
      </c>
      <c r="L158" s="49">
        <v>0</v>
      </c>
      <c r="M158" s="49">
        <v>0</v>
      </c>
      <c r="N158" s="49">
        <v>304000</v>
      </c>
      <c r="O158" s="49">
        <v>0</v>
      </c>
      <c r="P158" s="49">
        <v>12160</v>
      </c>
      <c r="Q158" s="47" t="s">
        <v>306</v>
      </c>
      <c r="R158" s="47" t="s">
        <v>71</v>
      </c>
    </row>
    <row r="159" spans="1:18" x14ac:dyDescent="0.25">
      <c r="A159" s="67" t="s">
        <v>366</v>
      </c>
      <c r="B159" s="45">
        <v>44902</v>
      </c>
      <c r="C159" s="45">
        <v>44902</v>
      </c>
      <c r="D159" s="46">
        <v>116800</v>
      </c>
      <c r="E159" s="46">
        <v>116800</v>
      </c>
      <c r="F159" s="51" t="s">
        <v>65</v>
      </c>
      <c r="G159" s="57">
        <v>44932</v>
      </c>
      <c r="H159" s="57" t="s">
        <v>367</v>
      </c>
      <c r="I159" s="48">
        <v>116800</v>
      </c>
      <c r="J159" s="49">
        <v>0</v>
      </c>
      <c r="K159" s="49">
        <v>0</v>
      </c>
      <c r="L159" s="49">
        <v>0</v>
      </c>
      <c r="M159" s="49">
        <v>0</v>
      </c>
      <c r="N159" s="49">
        <v>0</v>
      </c>
      <c r="O159" s="49">
        <v>116800</v>
      </c>
      <c r="P159" s="49">
        <v>4672</v>
      </c>
      <c r="Q159" s="47" t="s">
        <v>71</v>
      </c>
      <c r="R159" s="47" t="s">
        <v>71</v>
      </c>
    </row>
    <row r="160" spans="1:18" x14ac:dyDescent="0.25">
      <c r="A160" s="67" t="s">
        <v>368</v>
      </c>
      <c r="B160" s="45">
        <v>44908</v>
      </c>
      <c r="C160" s="45">
        <v>44908</v>
      </c>
      <c r="D160" s="46">
        <v>1174500</v>
      </c>
      <c r="E160" s="46">
        <v>1174500</v>
      </c>
      <c r="F160" s="51" t="s">
        <v>77</v>
      </c>
      <c r="G160" s="48">
        <v>0</v>
      </c>
      <c r="H160" s="48">
        <v>0</v>
      </c>
      <c r="I160" s="48">
        <v>0</v>
      </c>
      <c r="J160" s="48">
        <v>1174500</v>
      </c>
      <c r="K160" s="48">
        <v>0</v>
      </c>
      <c r="L160" s="48">
        <v>0</v>
      </c>
      <c r="M160" s="48">
        <v>0</v>
      </c>
      <c r="N160" s="48">
        <v>0</v>
      </c>
      <c r="O160" s="48">
        <v>0</v>
      </c>
      <c r="P160" s="48">
        <v>0</v>
      </c>
      <c r="Q160" s="48">
        <v>0</v>
      </c>
      <c r="R160" s="48">
        <v>0</v>
      </c>
    </row>
    <row r="161" spans="1:19" x14ac:dyDescent="0.25">
      <c r="A161" s="67" t="s">
        <v>369</v>
      </c>
      <c r="B161" s="45">
        <v>44914</v>
      </c>
      <c r="C161" s="45">
        <v>44914</v>
      </c>
      <c r="D161" s="46">
        <v>1226200</v>
      </c>
      <c r="E161" s="46">
        <v>1226200</v>
      </c>
      <c r="F161" s="51" t="s">
        <v>65</v>
      </c>
      <c r="G161" s="57">
        <v>44932</v>
      </c>
      <c r="H161" s="57" t="s">
        <v>370</v>
      </c>
      <c r="I161" s="48">
        <v>1226200</v>
      </c>
      <c r="J161" s="49">
        <v>0</v>
      </c>
      <c r="K161" s="49">
        <v>0</v>
      </c>
      <c r="L161" s="49">
        <v>0</v>
      </c>
      <c r="M161" s="49">
        <v>0</v>
      </c>
      <c r="N161" s="49">
        <v>0</v>
      </c>
      <c r="O161" s="49">
        <v>1226200</v>
      </c>
      <c r="P161" s="49">
        <v>49048</v>
      </c>
      <c r="Q161" s="47" t="s">
        <v>71</v>
      </c>
      <c r="R161" s="47" t="s">
        <v>71</v>
      </c>
      <c r="S161" s="44"/>
    </row>
    <row r="162" spans="1:19" x14ac:dyDescent="0.25">
      <c r="A162" s="67" t="s">
        <v>371</v>
      </c>
      <c r="B162" s="45">
        <v>44907</v>
      </c>
      <c r="C162" s="45">
        <v>44907</v>
      </c>
      <c r="D162" s="46">
        <v>127900</v>
      </c>
      <c r="E162" s="46">
        <v>127900</v>
      </c>
      <c r="F162" s="51" t="s">
        <v>351</v>
      </c>
      <c r="G162" s="57">
        <v>44932</v>
      </c>
      <c r="H162" s="57" t="s">
        <v>372</v>
      </c>
      <c r="I162" s="48">
        <v>127900</v>
      </c>
      <c r="J162" s="49">
        <v>0</v>
      </c>
      <c r="K162" s="49">
        <v>0</v>
      </c>
      <c r="L162" s="49">
        <v>0</v>
      </c>
      <c r="M162" s="49">
        <v>0</v>
      </c>
      <c r="N162" s="49">
        <v>94646</v>
      </c>
      <c r="O162" s="49">
        <v>33254</v>
      </c>
      <c r="P162" s="49">
        <v>5116</v>
      </c>
      <c r="Q162" s="47" t="s">
        <v>271</v>
      </c>
      <c r="R162" s="47" t="s">
        <v>71</v>
      </c>
      <c r="S162" s="44"/>
    </row>
    <row r="163" spans="1:19" x14ac:dyDescent="0.25">
      <c r="A163" s="67" t="s">
        <v>373</v>
      </c>
      <c r="B163" s="45">
        <v>44902</v>
      </c>
      <c r="C163" s="45">
        <v>44902</v>
      </c>
      <c r="D163" s="46">
        <v>1335200</v>
      </c>
      <c r="E163" s="46">
        <v>1335200</v>
      </c>
      <c r="F163" s="51" t="s">
        <v>65</v>
      </c>
      <c r="G163" s="57">
        <v>44932</v>
      </c>
      <c r="H163" s="57" t="s">
        <v>374</v>
      </c>
      <c r="I163" s="48">
        <v>1335200</v>
      </c>
      <c r="J163" s="49">
        <v>0</v>
      </c>
      <c r="K163" s="49">
        <v>0</v>
      </c>
      <c r="L163" s="49">
        <v>0</v>
      </c>
      <c r="M163" s="49">
        <v>0</v>
      </c>
      <c r="N163" s="49">
        <v>0</v>
      </c>
      <c r="O163" s="49">
        <v>1335200</v>
      </c>
      <c r="P163" s="49">
        <v>53408</v>
      </c>
      <c r="Q163" s="47" t="s">
        <v>71</v>
      </c>
      <c r="R163" s="47" t="s">
        <v>71</v>
      </c>
      <c r="S163" s="44"/>
    </row>
    <row r="164" spans="1:19" x14ac:dyDescent="0.25">
      <c r="A164" s="67" t="s">
        <v>375</v>
      </c>
      <c r="B164" s="45">
        <v>44907</v>
      </c>
      <c r="C164" s="45">
        <v>44907</v>
      </c>
      <c r="D164" s="46">
        <v>202000</v>
      </c>
      <c r="E164" s="46">
        <v>202000</v>
      </c>
      <c r="F164" s="51" t="s">
        <v>65</v>
      </c>
      <c r="G164" s="57">
        <v>44932</v>
      </c>
      <c r="H164" s="57" t="s">
        <v>376</v>
      </c>
      <c r="I164" s="48">
        <v>202000</v>
      </c>
      <c r="J164" s="49">
        <v>0</v>
      </c>
      <c r="K164" s="49">
        <v>0</v>
      </c>
      <c r="L164" s="49">
        <v>0</v>
      </c>
      <c r="M164" s="49">
        <v>0</v>
      </c>
      <c r="N164" s="49">
        <v>0</v>
      </c>
      <c r="O164" s="49">
        <v>202000</v>
      </c>
      <c r="P164" s="49">
        <v>8080</v>
      </c>
      <c r="Q164" s="47" t="s">
        <v>71</v>
      </c>
      <c r="R164" s="47" t="s">
        <v>71</v>
      </c>
      <c r="S164" s="44"/>
    </row>
    <row r="165" spans="1:19" x14ac:dyDescent="0.25">
      <c r="A165" s="67" t="s">
        <v>377</v>
      </c>
      <c r="B165" s="45">
        <v>44907</v>
      </c>
      <c r="C165" s="45">
        <v>44907</v>
      </c>
      <c r="D165" s="46">
        <v>202300</v>
      </c>
      <c r="E165" s="46">
        <v>202300</v>
      </c>
      <c r="F165" s="51" t="s">
        <v>65</v>
      </c>
      <c r="G165" s="57">
        <v>44932</v>
      </c>
      <c r="H165" s="57" t="s">
        <v>270</v>
      </c>
      <c r="I165" s="48">
        <v>202300</v>
      </c>
      <c r="J165" s="49">
        <v>0</v>
      </c>
      <c r="K165" s="49">
        <v>0</v>
      </c>
      <c r="L165" s="49">
        <v>0</v>
      </c>
      <c r="M165" s="49">
        <v>0</v>
      </c>
      <c r="N165" s="49">
        <v>0</v>
      </c>
      <c r="O165" s="49">
        <v>202300</v>
      </c>
      <c r="P165" s="49">
        <v>8092</v>
      </c>
      <c r="Q165" s="47" t="s">
        <v>71</v>
      </c>
      <c r="R165" s="47" t="s">
        <v>71</v>
      </c>
      <c r="S165" s="44"/>
    </row>
    <row r="166" spans="1:19" x14ac:dyDescent="0.25">
      <c r="A166" s="67" t="s">
        <v>378</v>
      </c>
      <c r="B166" s="45">
        <v>44923</v>
      </c>
      <c r="C166" s="45">
        <v>44923</v>
      </c>
      <c r="D166" s="46">
        <v>205300</v>
      </c>
      <c r="E166" s="46">
        <v>205300</v>
      </c>
      <c r="F166" s="51" t="s">
        <v>65</v>
      </c>
      <c r="G166" s="57">
        <v>44932</v>
      </c>
      <c r="H166" s="57" t="s">
        <v>379</v>
      </c>
      <c r="I166" s="48">
        <v>205300</v>
      </c>
      <c r="J166" s="49">
        <v>0</v>
      </c>
      <c r="K166" s="49">
        <v>0</v>
      </c>
      <c r="L166" s="49">
        <v>0</v>
      </c>
      <c r="M166" s="49">
        <v>0</v>
      </c>
      <c r="N166" s="49">
        <v>0</v>
      </c>
      <c r="O166" s="49">
        <v>205300</v>
      </c>
      <c r="P166" s="49">
        <v>8212</v>
      </c>
      <c r="Q166" s="47" t="s">
        <v>71</v>
      </c>
      <c r="R166" s="47" t="s">
        <v>71</v>
      </c>
      <c r="S166" s="44"/>
    </row>
    <row r="167" spans="1:19" x14ac:dyDescent="0.25">
      <c r="A167" s="67" t="s">
        <v>380</v>
      </c>
      <c r="B167" s="45">
        <v>44915</v>
      </c>
      <c r="C167" s="45">
        <v>44915</v>
      </c>
      <c r="D167" s="46">
        <v>207600</v>
      </c>
      <c r="E167" s="46">
        <v>207600</v>
      </c>
      <c r="F167" s="51" t="s">
        <v>65</v>
      </c>
      <c r="G167" s="57">
        <v>44932</v>
      </c>
      <c r="H167" s="57" t="s">
        <v>381</v>
      </c>
      <c r="I167" s="48">
        <v>207600</v>
      </c>
      <c r="J167" s="49">
        <v>0</v>
      </c>
      <c r="K167" s="49">
        <v>0</v>
      </c>
      <c r="L167" s="49">
        <v>0</v>
      </c>
      <c r="M167" s="49">
        <v>0</v>
      </c>
      <c r="N167" s="49">
        <v>0</v>
      </c>
      <c r="O167" s="49">
        <v>207600</v>
      </c>
      <c r="P167" s="49">
        <v>8304</v>
      </c>
      <c r="Q167" s="47" t="s">
        <v>71</v>
      </c>
      <c r="R167" s="47" t="s">
        <v>71</v>
      </c>
      <c r="S167" s="44"/>
    </row>
    <row r="168" spans="1:19" x14ac:dyDescent="0.25">
      <c r="A168" s="67" t="s">
        <v>382</v>
      </c>
      <c r="B168" s="45">
        <v>44911</v>
      </c>
      <c r="C168" s="45">
        <v>44911</v>
      </c>
      <c r="D168" s="46">
        <v>209000</v>
      </c>
      <c r="E168" s="46">
        <v>209000</v>
      </c>
      <c r="F168" s="51" t="s">
        <v>351</v>
      </c>
      <c r="G168" s="57">
        <v>44932</v>
      </c>
      <c r="H168" s="57" t="s">
        <v>336</v>
      </c>
      <c r="I168" s="48">
        <v>209000</v>
      </c>
      <c r="J168" s="49">
        <v>0</v>
      </c>
      <c r="K168" s="49">
        <v>0</v>
      </c>
      <c r="L168" s="49">
        <v>0</v>
      </c>
      <c r="M168" s="49">
        <v>0</v>
      </c>
      <c r="N168" s="49">
        <v>154660</v>
      </c>
      <c r="O168" s="49">
        <v>54340</v>
      </c>
      <c r="P168" s="49">
        <v>8360</v>
      </c>
      <c r="Q168" s="47" t="s">
        <v>271</v>
      </c>
      <c r="R168" s="47" t="s">
        <v>71</v>
      </c>
      <c r="S168" s="44"/>
    </row>
    <row r="169" spans="1:19" x14ac:dyDescent="0.25">
      <c r="A169" s="67" t="s">
        <v>383</v>
      </c>
      <c r="B169" s="45">
        <v>44902</v>
      </c>
      <c r="C169" s="45">
        <v>44902</v>
      </c>
      <c r="D169" s="46">
        <v>289000</v>
      </c>
      <c r="E169" s="46">
        <v>289000</v>
      </c>
      <c r="F169" s="51" t="s">
        <v>65</v>
      </c>
      <c r="G169" s="57">
        <v>44932</v>
      </c>
      <c r="H169" s="57" t="s">
        <v>384</v>
      </c>
      <c r="I169" s="48">
        <v>289000</v>
      </c>
      <c r="J169" s="49">
        <v>0</v>
      </c>
      <c r="K169" s="49">
        <v>0</v>
      </c>
      <c r="L169" s="49">
        <v>0</v>
      </c>
      <c r="M169" s="49">
        <v>0</v>
      </c>
      <c r="N169" s="49">
        <v>0</v>
      </c>
      <c r="O169" s="49">
        <v>289000</v>
      </c>
      <c r="P169" s="49">
        <v>11560</v>
      </c>
      <c r="Q169" s="47" t="s">
        <v>71</v>
      </c>
      <c r="R169" s="47" t="s">
        <v>71</v>
      </c>
      <c r="S169" s="44"/>
    </row>
    <row r="170" spans="1:19" x14ac:dyDescent="0.25">
      <c r="A170" s="67" t="s">
        <v>385</v>
      </c>
      <c r="B170" s="45">
        <v>44914</v>
      </c>
      <c r="C170" s="45">
        <v>44914</v>
      </c>
      <c r="D170" s="46">
        <v>309500</v>
      </c>
      <c r="E170" s="46">
        <v>309500</v>
      </c>
      <c r="F170" s="51" t="s">
        <v>65</v>
      </c>
      <c r="G170" s="57">
        <v>44932</v>
      </c>
      <c r="H170" s="57" t="s">
        <v>386</v>
      </c>
      <c r="I170" s="48">
        <v>309500</v>
      </c>
      <c r="J170" s="49">
        <v>0</v>
      </c>
      <c r="K170" s="49">
        <v>0</v>
      </c>
      <c r="L170" s="49">
        <v>0</v>
      </c>
      <c r="M170" s="49">
        <v>0</v>
      </c>
      <c r="N170" s="49">
        <v>0</v>
      </c>
      <c r="O170" s="49">
        <v>309500</v>
      </c>
      <c r="P170" s="49">
        <v>12380</v>
      </c>
      <c r="Q170" s="47" t="s">
        <v>71</v>
      </c>
      <c r="R170" s="47" t="s">
        <v>71</v>
      </c>
      <c r="S170" s="44"/>
    </row>
    <row r="171" spans="1:19" x14ac:dyDescent="0.25">
      <c r="A171" s="67" t="s">
        <v>387</v>
      </c>
      <c r="B171" s="45">
        <v>44911</v>
      </c>
      <c r="C171" s="45">
        <v>44911</v>
      </c>
      <c r="D171" s="46">
        <v>319900</v>
      </c>
      <c r="E171" s="46">
        <v>319900</v>
      </c>
      <c r="F171" s="51" t="s">
        <v>65</v>
      </c>
      <c r="G171" s="57">
        <v>44932</v>
      </c>
      <c r="H171" s="57" t="s">
        <v>349</v>
      </c>
      <c r="I171" s="48">
        <v>319900</v>
      </c>
      <c r="J171" s="49">
        <v>0</v>
      </c>
      <c r="K171" s="49">
        <v>0</v>
      </c>
      <c r="L171" s="49">
        <v>0</v>
      </c>
      <c r="M171" s="49">
        <v>0</v>
      </c>
      <c r="N171" s="49">
        <v>0</v>
      </c>
      <c r="O171" s="49">
        <v>319900</v>
      </c>
      <c r="P171" s="49">
        <v>12796</v>
      </c>
      <c r="Q171" s="47" t="s">
        <v>71</v>
      </c>
      <c r="R171" s="47" t="s">
        <v>71</v>
      </c>
      <c r="S171" s="44"/>
    </row>
    <row r="172" spans="1:19" x14ac:dyDescent="0.25">
      <c r="A172" s="68"/>
      <c r="B172" s="63"/>
      <c r="C172" s="63"/>
      <c r="D172" s="64">
        <v>88471069</v>
      </c>
      <c r="E172" s="64">
        <v>88471069</v>
      </c>
      <c r="F172" s="62"/>
      <c r="G172" s="63"/>
      <c r="H172" s="63"/>
      <c r="I172" s="64">
        <v>86481001</v>
      </c>
      <c r="J172" s="64">
        <v>1987068</v>
      </c>
      <c r="K172" s="64">
        <v>105220</v>
      </c>
      <c r="L172" s="64">
        <v>3000</v>
      </c>
      <c r="M172" s="64">
        <v>9861789</v>
      </c>
      <c r="N172" s="64">
        <v>71540646</v>
      </c>
      <c r="O172" s="64">
        <v>4973346</v>
      </c>
      <c r="P172" s="64">
        <v>3283401.7200000007</v>
      </c>
      <c r="Q172" s="62"/>
      <c r="R172" s="62"/>
      <c r="S172" s="69"/>
    </row>
    <row r="174" spans="1:19" x14ac:dyDescent="0.25">
      <c r="A174" s="44"/>
      <c r="B174" s="44"/>
      <c r="C174" s="44"/>
      <c r="D174" s="44"/>
      <c r="E174" s="44"/>
      <c r="F174" s="52" t="s">
        <v>388</v>
      </c>
      <c r="G174" s="51">
        <v>88471069</v>
      </c>
      <c r="H174" s="60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</row>
    <row r="175" spans="1:19" x14ac:dyDescent="0.25">
      <c r="A175" s="44"/>
      <c r="B175" s="44"/>
      <c r="C175" s="44"/>
      <c r="D175" s="44"/>
      <c r="E175" s="44"/>
      <c r="F175" s="47" t="s">
        <v>60</v>
      </c>
      <c r="G175" s="51">
        <v>1987068</v>
      </c>
      <c r="H175" s="60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</row>
    <row r="176" spans="1:19" x14ac:dyDescent="0.25">
      <c r="A176" s="44"/>
      <c r="B176" s="44"/>
      <c r="C176" s="44"/>
      <c r="D176" s="44"/>
      <c r="E176" s="44"/>
      <c r="F176" s="47" t="s">
        <v>61</v>
      </c>
      <c r="G176" s="51">
        <v>105220</v>
      </c>
      <c r="H176" s="60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</row>
    <row r="177" spans="6:8" x14ac:dyDescent="0.25">
      <c r="F177" s="47" t="s">
        <v>62</v>
      </c>
      <c r="G177" s="51">
        <v>3000</v>
      </c>
      <c r="H177" s="60"/>
    </row>
    <row r="178" spans="6:8" x14ac:dyDescent="0.25">
      <c r="F178" s="47" t="s">
        <v>389</v>
      </c>
      <c r="G178" s="51">
        <v>81402435</v>
      </c>
      <c r="H178" s="60"/>
    </row>
    <row r="179" spans="6:8" x14ac:dyDescent="0.25">
      <c r="F179" s="47" t="s">
        <v>65</v>
      </c>
      <c r="G179" s="51">
        <v>4973346</v>
      </c>
      <c r="H179" s="60"/>
    </row>
    <row r="180" spans="6:8" x14ac:dyDescent="0.25">
      <c r="F180" s="52" t="s">
        <v>390</v>
      </c>
      <c r="G180" s="51">
        <v>9420360.5</v>
      </c>
      <c r="H180" s="61"/>
    </row>
    <row r="181" spans="6:8" x14ac:dyDescent="0.25">
      <c r="F181" s="47" t="s">
        <v>391</v>
      </c>
      <c r="G181" s="65">
        <v>-4447014.5</v>
      </c>
      <c r="H181" s="44"/>
    </row>
    <row r="183" spans="6:8" x14ac:dyDescent="0.25">
      <c r="F183" s="70" t="s">
        <v>392</v>
      </c>
      <c r="G183" s="71" t="s">
        <v>393</v>
      </c>
      <c r="H183" s="44"/>
    </row>
    <row r="184" spans="6:8" x14ac:dyDescent="0.25">
      <c r="F184" s="72">
        <v>14000000</v>
      </c>
      <c r="G184" s="72">
        <v>8169390</v>
      </c>
      <c r="H184" s="44"/>
    </row>
    <row r="185" spans="6:8" x14ac:dyDescent="0.25">
      <c r="F185" s="72">
        <v>9000000</v>
      </c>
      <c r="G185" s="72">
        <v>1250970.5</v>
      </c>
      <c r="H185" s="44"/>
    </row>
    <row r="186" spans="6:8" x14ac:dyDescent="0.25">
      <c r="F186" s="50"/>
      <c r="G186" s="50">
        <v>9420360.5</v>
      </c>
      <c r="H186" s="44"/>
    </row>
  </sheetData>
  <autoFilter ref="A1:R172" xr:uid="{F4312E0B-04CA-4ECA-B18F-8D58EDB86C53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AIFT010</vt:lpstr>
      <vt:lpstr>DEPURADO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2023-05-10T15:00:03Z</dcterms:created>
  <dcterms:modified xsi:type="dcterms:W3CDTF">2023-05-10T15:38:17Z</dcterms:modified>
</cp:coreProperties>
</file>