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UNDINAMARCA\LIGA CONTRA EL CANCER SECCIONES BOGOTA\MAYO 2023\"/>
    </mc:Choice>
  </mc:AlternateContent>
  <xr:revisionPtr revIDLastSave="0" documentId="8_{D34308B5-B8A6-4229-91A9-2A90B042550B}" xr6:coauthVersionLast="47" xr6:coauthVersionMax="47" xr10:uidLastSave="{00000000-0000-0000-0000-000000000000}"/>
  <bookViews>
    <workbookView xWindow="-120" yWindow="-120" windowWidth="20730" windowHeight="11160" xr2:uid="{D2577E0E-6C29-4000-AE0F-4F3EBCBFC372}"/>
  </bookViews>
  <sheets>
    <sheet name="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8" i="1" l="1"/>
  <c r="D165" i="1"/>
  <c r="AF160" i="1"/>
  <c r="AD160" i="1"/>
  <c r="AC160" i="1"/>
  <c r="AB160" i="1"/>
  <c r="AA160" i="1"/>
  <c r="Y160" i="1"/>
  <c r="W160" i="1"/>
  <c r="V160" i="1"/>
  <c r="T160" i="1"/>
  <c r="M160" i="1"/>
  <c r="L160" i="1"/>
  <c r="H160" i="1"/>
  <c r="AI158" i="1"/>
  <c r="AE158" i="1"/>
  <c r="Z158" i="1" s="1"/>
  <c r="AG158" i="1" s="1"/>
  <c r="X158" i="1"/>
  <c r="U158" i="1"/>
  <c r="S158" i="1"/>
  <c r="Q158" i="1"/>
  <c r="P158" i="1"/>
  <c r="R158" i="1" s="1"/>
  <c r="N158" i="1"/>
  <c r="K158" i="1"/>
  <c r="J158" i="1"/>
  <c r="I158" i="1"/>
  <c r="O158" i="1" s="1"/>
  <c r="G158" i="1"/>
  <c r="F158" i="1"/>
  <c r="E158" i="1"/>
  <c r="D158" i="1"/>
  <c r="C158" i="1"/>
  <c r="AI157" i="1"/>
  <c r="AE157" i="1"/>
  <c r="Z157" i="1"/>
  <c r="X157" i="1"/>
  <c r="U157" i="1"/>
  <c r="S157" i="1"/>
  <c r="P157" i="1"/>
  <c r="R157" i="1" s="1"/>
  <c r="K157" i="1"/>
  <c r="N157" i="1" s="1"/>
  <c r="AG157" i="1" s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K156" i="1"/>
  <c r="N156" i="1" s="1"/>
  <c r="J156" i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P155" i="1"/>
  <c r="O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R154" i="1"/>
  <c r="P154" i="1"/>
  <c r="Q154" i="1" s="1"/>
  <c r="K154" i="1"/>
  <c r="J154" i="1"/>
  <c r="N154" i="1" s="1"/>
  <c r="O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R152" i="1"/>
  <c r="Q152" i="1"/>
  <c r="P152" i="1"/>
  <c r="O152" i="1"/>
  <c r="N152" i="1"/>
  <c r="K152" i="1"/>
  <c r="J152" i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R151" i="1"/>
  <c r="P151" i="1"/>
  <c r="K151" i="1"/>
  <c r="J151" i="1"/>
  <c r="N151" i="1" s="1"/>
  <c r="I151" i="1"/>
  <c r="G151" i="1"/>
  <c r="Q151" i="1" s="1"/>
  <c r="F151" i="1"/>
  <c r="E151" i="1"/>
  <c r="D151" i="1"/>
  <c r="C151" i="1"/>
  <c r="AI150" i="1"/>
  <c r="AG150" i="1"/>
  <c r="AE150" i="1"/>
  <c r="Z150" i="1" s="1"/>
  <c r="X150" i="1"/>
  <c r="U150" i="1"/>
  <c r="S150" i="1"/>
  <c r="Q150" i="1"/>
  <c r="P150" i="1"/>
  <c r="R150" i="1" s="1"/>
  <c r="N150" i="1"/>
  <c r="K150" i="1"/>
  <c r="J150" i="1"/>
  <c r="I150" i="1"/>
  <c r="O150" i="1" s="1"/>
  <c r="G150" i="1"/>
  <c r="F150" i="1"/>
  <c r="E150" i="1"/>
  <c r="D150" i="1"/>
  <c r="C150" i="1"/>
  <c r="AI149" i="1"/>
  <c r="AE149" i="1"/>
  <c r="Z149" i="1"/>
  <c r="X149" i="1"/>
  <c r="U149" i="1"/>
  <c r="S149" i="1"/>
  <c r="P149" i="1"/>
  <c r="R149" i="1" s="1"/>
  <c r="K149" i="1"/>
  <c r="N149" i="1" s="1"/>
  <c r="AG149" i="1" s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P148" i="1"/>
  <c r="K148" i="1"/>
  <c r="N148" i="1" s="1"/>
  <c r="J148" i="1"/>
  <c r="I148" i="1"/>
  <c r="G148" i="1"/>
  <c r="F148" i="1"/>
  <c r="E148" i="1"/>
  <c r="D148" i="1"/>
  <c r="C148" i="1"/>
  <c r="AI147" i="1"/>
  <c r="AE147" i="1"/>
  <c r="Z147" i="1" s="1"/>
  <c r="X147" i="1"/>
  <c r="U147" i="1"/>
  <c r="S147" i="1"/>
  <c r="P147" i="1"/>
  <c r="O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R146" i="1"/>
  <c r="P146" i="1"/>
  <c r="Q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Q145" i="1"/>
  <c r="P145" i="1"/>
  <c r="K145" i="1"/>
  <c r="J145" i="1"/>
  <c r="N145" i="1" s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R144" i="1"/>
  <c r="Q144" i="1"/>
  <c r="P144" i="1"/>
  <c r="O144" i="1"/>
  <c r="N144" i="1"/>
  <c r="K144" i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R143" i="1"/>
  <c r="P143" i="1"/>
  <c r="K143" i="1"/>
  <c r="J143" i="1"/>
  <c r="N143" i="1" s="1"/>
  <c r="I143" i="1"/>
  <c r="G143" i="1"/>
  <c r="Q143" i="1" s="1"/>
  <c r="F143" i="1"/>
  <c r="E143" i="1"/>
  <c r="D143" i="1"/>
  <c r="C143" i="1"/>
  <c r="AI142" i="1"/>
  <c r="AG142" i="1"/>
  <c r="AE142" i="1"/>
  <c r="Z142" i="1" s="1"/>
  <c r="X142" i="1"/>
  <c r="U142" i="1"/>
  <c r="S142" i="1"/>
  <c r="Q142" i="1"/>
  <c r="P142" i="1"/>
  <c r="R142" i="1" s="1"/>
  <c r="N142" i="1"/>
  <c r="K142" i="1"/>
  <c r="J142" i="1"/>
  <c r="I142" i="1"/>
  <c r="O142" i="1" s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P140" i="1"/>
  <c r="K140" i="1"/>
  <c r="N140" i="1" s="1"/>
  <c r="J140" i="1"/>
  <c r="I140" i="1"/>
  <c r="G140" i="1"/>
  <c r="F140" i="1"/>
  <c r="E140" i="1"/>
  <c r="D140" i="1"/>
  <c r="C140" i="1"/>
  <c r="AI139" i="1"/>
  <c r="AG139" i="1"/>
  <c r="AE139" i="1"/>
  <c r="Z139" i="1" s="1"/>
  <c r="X139" i="1"/>
  <c r="U139" i="1"/>
  <c r="S139" i="1"/>
  <c r="R139" i="1"/>
  <c r="P139" i="1"/>
  <c r="Q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R138" i="1"/>
  <c r="P138" i="1"/>
  <c r="Q138" i="1" s="1"/>
  <c r="O138" i="1"/>
  <c r="K138" i="1"/>
  <c r="J138" i="1"/>
  <c r="N138" i="1" s="1"/>
  <c r="I138" i="1"/>
  <c r="G138" i="1"/>
  <c r="AG138" i="1" s="1"/>
  <c r="F138" i="1"/>
  <c r="E138" i="1"/>
  <c r="D138" i="1"/>
  <c r="C138" i="1"/>
  <c r="AI137" i="1"/>
  <c r="AE137" i="1"/>
  <c r="X137" i="1"/>
  <c r="Z137" i="1" s="1"/>
  <c r="U137" i="1"/>
  <c r="S137" i="1"/>
  <c r="R137" i="1"/>
  <c r="Q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Q136" i="1"/>
  <c r="P136" i="1"/>
  <c r="N136" i="1"/>
  <c r="O136" i="1" s="1"/>
  <c r="K136" i="1"/>
  <c r="J136" i="1"/>
  <c r="I136" i="1"/>
  <c r="G136" i="1"/>
  <c r="AG136" i="1" s="1"/>
  <c r="F136" i="1"/>
  <c r="E136" i="1"/>
  <c r="D136" i="1"/>
  <c r="C136" i="1"/>
  <c r="AI135" i="1"/>
  <c r="AE135" i="1"/>
  <c r="Z135" i="1"/>
  <c r="X135" i="1"/>
  <c r="U135" i="1"/>
  <c r="S135" i="1"/>
  <c r="R135" i="1"/>
  <c r="P135" i="1"/>
  <c r="N135" i="1"/>
  <c r="K135" i="1"/>
  <c r="J135" i="1"/>
  <c r="I135" i="1"/>
  <c r="G135" i="1"/>
  <c r="Q135" i="1" s="1"/>
  <c r="F135" i="1"/>
  <c r="E135" i="1"/>
  <c r="D135" i="1"/>
  <c r="C135" i="1"/>
  <c r="AI134" i="1"/>
  <c r="AE134" i="1"/>
  <c r="Z134" i="1" s="1"/>
  <c r="X134" i="1"/>
  <c r="U134" i="1"/>
  <c r="S134" i="1"/>
  <c r="P134" i="1"/>
  <c r="R134" i="1" s="1"/>
  <c r="N134" i="1"/>
  <c r="K134" i="1"/>
  <c r="J134" i="1"/>
  <c r="I134" i="1"/>
  <c r="O134" i="1" s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K133" i="1"/>
  <c r="N133" i="1" s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K132" i="1"/>
  <c r="N132" i="1" s="1"/>
  <c r="J132" i="1"/>
  <c r="I132" i="1"/>
  <c r="G132" i="1"/>
  <c r="F132" i="1"/>
  <c r="E132" i="1"/>
  <c r="D132" i="1"/>
  <c r="C132" i="1"/>
  <c r="AI131" i="1"/>
  <c r="AE131" i="1"/>
  <c r="Z131" i="1" s="1"/>
  <c r="X131" i="1"/>
  <c r="U131" i="1"/>
  <c r="S131" i="1"/>
  <c r="P131" i="1"/>
  <c r="N131" i="1"/>
  <c r="K131" i="1"/>
  <c r="J131" i="1"/>
  <c r="I131" i="1"/>
  <c r="G131" i="1"/>
  <c r="O131" i="1" s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Q130" i="1" s="1"/>
  <c r="K130" i="1"/>
  <c r="J130" i="1"/>
  <c r="N130" i="1" s="1"/>
  <c r="O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R129" i="1"/>
  <c r="P129" i="1"/>
  <c r="K129" i="1"/>
  <c r="J129" i="1"/>
  <c r="N129" i="1" s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R128" i="1"/>
  <c r="Q128" i="1"/>
  <c r="P128" i="1"/>
  <c r="O128" i="1"/>
  <c r="N128" i="1"/>
  <c r="K128" i="1"/>
  <c r="J128" i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R127" i="1"/>
  <c r="P127" i="1"/>
  <c r="N127" i="1"/>
  <c r="K127" i="1"/>
  <c r="J127" i="1"/>
  <c r="I127" i="1"/>
  <c r="G127" i="1"/>
  <c r="Q127" i="1" s="1"/>
  <c r="F127" i="1"/>
  <c r="E127" i="1"/>
  <c r="D127" i="1"/>
  <c r="C127" i="1"/>
  <c r="AI126" i="1"/>
  <c r="AE126" i="1"/>
  <c r="Z126" i="1" s="1"/>
  <c r="X126" i="1"/>
  <c r="U126" i="1"/>
  <c r="S126" i="1"/>
  <c r="P126" i="1"/>
  <c r="R126" i="1" s="1"/>
  <c r="N126" i="1"/>
  <c r="K126" i="1"/>
  <c r="J126" i="1"/>
  <c r="I126" i="1"/>
  <c r="O126" i="1" s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N125" i="1" s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N124" i="1" s="1"/>
  <c r="J124" i="1"/>
  <c r="I124" i="1"/>
  <c r="G124" i="1"/>
  <c r="F124" i="1"/>
  <c r="E124" i="1"/>
  <c r="D124" i="1"/>
  <c r="C124" i="1"/>
  <c r="AI123" i="1"/>
  <c r="AE123" i="1"/>
  <c r="Z123" i="1" s="1"/>
  <c r="X123" i="1"/>
  <c r="U123" i="1"/>
  <c r="S123" i="1"/>
  <c r="P123" i="1"/>
  <c r="N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R121" i="1"/>
  <c r="Q121" i="1"/>
  <c r="P121" i="1"/>
  <c r="K121" i="1"/>
  <c r="J121" i="1"/>
  <c r="N121" i="1" s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R120" i="1"/>
  <c r="Q120" i="1"/>
  <c r="P120" i="1"/>
  <c r="N120" i="1"/>
  <c r="O120" i="1" s="1"/>
  <c r="K120" i="1"/>
  <c r="J120" i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R119" i="1"/>
  <c r="P119" i="1"/>
  <c r="K119" i="1"/>
  <c r="J119" i="1"/>
  <c r="N119" i="1" s="1"/>
  <c r="I119" i="1"/>
  <c r="G119" i="1"/>
  <c r="Q119" i="1" s="1"/>
  <c r="F119" i="1"/>
  <c r="E119" i="1"/>
  <c r="D119" i="1"/>
  <c r="C119" i="1"/>
  <c r="AI118" i="1"/>
  <c r="AE118" i="1"/>
  <c r="Z118" i="1" s="1"/>
  <c r="X118" i="1"/>
  <c r="U118" i="1"/>
  <c r="S118" i="1"/>
  <c r="Q118" i="1"/>
  <c r="P118" i="1"/>
  <c r="R118" i="1" s="1"/>
  <c r="N118" i="1"/>
  <c r="K118" i="1"/>
  <c r="J118" i="1"/>
  <c r="I118" i="1"/>
  <c r="O118" i="1" s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N117" i="1" s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N116" i="1" s="1"/>
  <c r="J116" i="1"/>
  <c r="I116" i="1"/>
  <c r="G116" i="1"/>
  <c r="F116" i="1"/>
  <c r="E116" i="1"/>
  <c r="D116" i="1"/>
  <c r="C116" i="1"/>
  <c r="AI115" i="1"/>
  <c r="AE115" i="1"/>
  <c r="Z115" i="1" s="1"/>
  <c r="X115" i="1"/>
  <c r="U115" i="1"/>
  <c r="S115" i="1"/>
  <c r="P115" i="1"/>
  <c r="Q115" i="1" s="1"/>
  <c r="O115" i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U114" i="1"/>
  <c r="S114" i="1"/>
  <c r="R114" i="1"/>
  <c r="P114" i="1"/>
  <c r="Q114" i="1" s="1"/>
  <c r="K114" i="1"/>
  <c r="J114" i="1"/>
  <c r="N114" i="1" s="1"/>
  <c r="O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Q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R112" i="1"/>
  <c r="Q112" i="1"/>
  <c r="P112" i="1"/>
  <c r="N112" i="1"/>
  <c r="O112" i="1" s="1"/>
  <c r="K112" i="1"/>
  <c r="J112" i="1"/>
  <c r="I112" i="1"/>
  <c r="G112" i="1"/>
  <c r="AG112" i="1" s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K111" i="1"/>
  <c r="J111" i="1"/>
  <c r="N111" i="1" s="1"/>
  <c r="I111" i="1"/>
  <c r="G111" i="1"/>
  <c r="Q111" i="1" s="1"/>
  <c r="F111" i="1"/>
  <c r="E111" i="1"/>
  <c r="D111" i="1"/>
  <c r="C111" i="1"/>
  <c r="AI110" i="1"/>
  <c r="AG110" i="1"/>
  <c r="AE110" i="1"/>
  <c r="Z110" i="1" s="1"/>
  <c r="X110" i="1"/>
  <c r="U110" i="1"/>
  <c r="S110" i="1"/>
  <c r="Q110" i="1"/>
  <c r="P110" i="1"/>
  <c r="R110" i="1" s="1"/>
  <c r="N110" i="1"/>
  <c r="K110" i="1"/>
  <c r="J110" i="1"/>
  <c r="I110" i="1"/>
  <c r="O110" i="1" s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N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N108" i="1" s="1"/>
  <c r="J108" i="1"/>
  <c r="I108" i="1"/>
  <c r="G108" i="1"/>
  <c r="F108" i="1"/>
  <c r="E108" i="1"/>
  <c r="D108" i="1"/>
  <c r="C108" i="1"/>
  <c r="AI107" i="1"/>
  <c r="AG107" i="1"/>
  <c r="AE107" i="1"/>
  <c r="Z107" i="1" s="1"/>
  <c r="X107" i="1"/>
  <c r="U107" i="1"/>
  <c r="S107" i="1"/>
  <c r="R107" i="1"/>
  <c r="P107" i="1"/>
  <c r="O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R106" i="1"/>
  <c r="P106" i="1"/>
  <c r="Q106" i="1" s="1"/>
  <c r="O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R105" i="1"/>
  <c r="Q105" i="1"/>
  <c r="P105" i="1"/>
  <c r="K105" i="1"/>
  <c r="J105" i="1"/>
  <c r="N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R104" i="1"/>
  <c r="Q104" i="1"/>
  <c r="P104" i="1"/>
  <c r="N104" i="1"/>
  <c r="O104" i="1" s="1"/>
  <c r="K104" i="1"/>
  <c r="J104" i="1"/>
  <c r="I104" i="1"/>
  <c r="G104" i="1"/>
  <c r="AG104" i="1" s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N103" i="1"/>
  <c r="K103" i="1"/>
  <c r="J103" i="1"/>
  <c r="I103" i="1"/>
  <c r="G103" i="1"/>
  <c r="Q103" i="1" s="1"/>
  <c r="F103" i="1"/>
  <c r="E103" i="1"/>
  <c r="D103" i="1"/>
  <c r="C103" i="1"/>
  <c r="AI102" i="1"/>
  <c r="AE102" i="1"/>
  <c r="Z102" i="1" s="1"/>
  <c r="X102" i="1"/>
  <c r="U102" i="1"/>
  <c r="S102" i="1"/>
  <c r="P102" i="1"/>
  <c r="R102" i="1" s="1"/>
  <c r="AG102" i="1" s="1"/>
  <c r="N102" i="1"/>
  <c r="K102" i="1"/>
  <c r="J102" i="1"/>
  <c r="I102" i="1"/>
  <c r="O102" i="1" s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K101" i="1"/>
  <c r="N101" i="1" s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P99" i="1"/>
  <c r="N99" i="1"/>
  <c r="K99" i="1"/>
  <c r="J99" i="1"/>
  <c r="I99" i="1"/>
  <c r="G99" i="1"/>
  <c r="O99" i="1" s="1"/>
  <c r="F99" i="1"/>
  <c r="E99" i="1"/>
  <c r="D99" i="1"/>
  <c r="C99" i="1"/>
  <c r="AI98" i="1"/>
  <c r="AE98" i="1"/>
  <c r="X98" i="1"/>
  <c r="Z98" i="1" s="1"/>
  <c r="U98" i="1"/>
  <c r="S98" i="1"/>
  <c r="R98" i="1"/>
  <c r="P98" i="1"/>
  <c r="Q98" i="1" s="1"/>
  <c r="K98" i="1"/>
  <c r="J98" i="1"/>
  <c r="N98" i="1" s="1"/>
  <c r="O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R97" i="1"/>
  <c r="P97" i="1"/>
  <c r="K97" i="1"/>
  <c r="J97" i="1"/>
  <c r="N97" i="1" s="1"/>
  <c r="I97" i="1"/>
  <c r="G97" i="1"/>
  <c r="F97" i="1"/>
  <c r="E97" i="1"/>
  <c r="D97" i="1"/>
  <c r="C97" i="1"/>
  <c r="AI96" i="1"/>
  <c r="AE96" i="1"/>
  <c r="Z96" i="1" s="1"/>
  <c r="X96" i="1"/>
  <c r="U96" i="1"/>
  <c r="S96" i="1"/>
  <c r="Q96" i="1"/>
  <c r="P96" i="1"/>
  <c r="R96" i="1" s="1"/>
  <c r="N96" i="1"/>
  <c r="O96" i="1" s="1"/>
  <c r="K96" i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R95" i="1"/>
  <c r="P95" i="1"/>
  <c r="K95" i="1"/>
  <c r="J95" i="1"/>
  <c r="N95" i="1" s="1"/>
  <c r="I95" i="1"/>
  <c r="G95" i="1"/>
  <c r="Q95" i="1" s="1"/>
  <c r="F95" i="1"/>
  <c r="E95" i="1"/>
  <c r="D95" i="1"/>
  <c r="C95" i="1"/>
  <c r="AI94" i="1"/>
  <c r="AG94" i="1"/>
  <c r="AE94" i="1"/>
  <c r="Z94" i="1" s="1"/>
  <c r="X94" i="1"/>
  <c r="U94" i="1"/>
  <c r="S94" i="1"/>
  <c r="Q94" i="1"/>
  <c r="P94" i="1"/>
  <c r="R94" i="1" s="1"/>
  <c r="N94" i="1"/>
  <c r="K94" i="1"/>
  <c r="J94" i="1"/>
  <c r="I94" i="1"/>
  <c r="O94" i="1" s="1"/>
  <c r="G94" i="1"/>
  <c r="F94" i="1"/>
  <c r="E94" i="1"/>
  <c r="D94" i="1"/>
  <c r="C94" i="1"/>
  <c r="AI93" i="1"/>
  <c r="AE93" i="1"/>
  <c r="X93" i="1"/>
  <c r="Z93" i="1" s="1"/>
  <c r="U93" i="1"/>
  <c r="S93" i="1"/>
  <c r="P93" i="1"/>
  <c r="N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J92" i="1"/>
  <c r="I92" i="1"/>
  <c r="G92" i="1"/>
  <c r="F92" i="1"/>
  <c r="E92" i="1"/>
  <c r="D92" i="1"/>
  <c r="C92" i="1"/>
  <c r="AI91" i="1"/>
  <c r="AE91" i="1"/>
  <c r="X91" i="1"/>
  <c r="U91" i="1"/>
  <c r="S91" i="1"/>
  <c r="R91" i="1"/>
  <c r="P91" i="1"/>
  <c r="Q91" i="1" s="1"/>
  <c r="N91" i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R90" i="1"/>
  <c r="P90" i="1"/>
  <c r="K90" i="1"/>
  <c r="J90" i="1"/>
  <c r="N90" i="1" s="1"/>
  <c r="O90" i="1" s="1"/>
  <c r="I90" i="1"/>
  <c r="G90" i="1"/>
  <c r="F90" i="1"/>
  <c r="E90" i="1"/>
  <c r="D90" i="1"/>
  <c r="C90" i="1"/>
  <c r="AI89" i="1"/>
  <c r="AE89" i="1"/>
  <c r="Z89" i="1" s="1"/>
  <c r="X89" i="1"/>
  <c r="U89" i="1"/>
  <c r="S89" i="1"/>
  <c r="P89" i="1"/>
  <c r="K89" i="1"/>
  <c r="J89" i="1"/>
  <c r="N89" i="1" s="1"/>
  <c r="I89" i="1"/>
  <c r="G89" i="1"/>
  <c r="F89" i="1"/>
  <c r="E89" i="1"/>
  <c r="D89" i="1"/>
  <c r="C89" i="1"/>
  <c r="AI88" i="1"/>
  <c r="AE88" i="1"/>
  <c r="X88" i="1"/>
  <c r="Z88" i="1" s="1"/>
  <c r="U88" i="1"/>
  <c r="S88" i="1"/>
  <c r="Q88" i="1"/>
  <c r="P88" i="1"/>
  <c r="R88" i="1" s="1"/>
  <c r="K88" i="1"/>
  <c r="J88" i="1"/>
  <c r="N88" i="1" s="1"/>
  <c r="O88" i="1" s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Q87" i="1"/>
  <c r="P87" i="1"/>
  <c r="K87" i="1"/>
  <c r="J87" i="1"/>
  <c r="N87" i="1" s="1"/>
  <c r="I87" i="1"/>
  <c r="G87" i="1"/>
  <c r="F87" i="1"/>
  <c r="E87" i="1"/>
  <c r="D87" i="1"/>
  <c r="C87" i="1"/>
  <c r="AI86" i="1"/>
  <c r="AG86" i="1"/>
  <c r="AE86" i="1"/>
  <c r="Z86" i="1"/>
  <c r="X86" i="1"/>
  <c r="U86" i="1"/>
  <c r="S86" i="1"/>
  <c r="P86" i="1"/>
  <c r="R86" i="1" s="1"/>
  <c r="O86" i="1"/>
  <c r="N86" i="1"/>
  <c r="K86" i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K84" i="1"/>
  <c r="J84" i="1"/>
  <c r="I84" i="1"/>
  <c r="G84" i="1"/>
  <c r="F84" i="1"/>
  <c r="E84" i="1"/>
  <c r="D84" i="1"/>
  <c r="C84" i="1"/>
  <c r="AI83" i="1"/>
  <c r="AE83" i="1"/>
  <c r="X83" i="1"/>
  <c r="U83" i="1"/>
  <c r="S83" i="1"/>
  <c r="R83" i="1"/>
  <c r="P83" i="1"/>
  <c r="N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P82" i="1"/>
  <c r="K82" i="1"/>
  <c r="J82" i="1"/>
  <c r="I82" i="1"/>
  <c r="G82" i="1"/>
  <c r="F82" i="1"/>
  <c r="E82" i="1"/>
  <c r="D82" i="1"/>
  <c r="C82" i="1"/>
  <c r="AI81" i="1"/>
  <c r="AE81" i="1"/>
  <c r="Z81" i="1" s="1"/>
  <c r="X81" i="1"/>
  <c r="U81" i="1"/>
  <c r="S81" i="1"/>
  <c r="P81" i="1"/>
  <c r="R81" i="1" s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Q80" i="1"/>
  <c r="P80" i="1"/>
  <c r="R80" i="1" s="1"/>
  <c r="K80" i="1"/>
  <c r="J80" i="1"/>
  <c r="N80" i="1" s="1"/>
  <c r="O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P79" i="1"/>
  <c r="K79" i="1"/>
  <c r="J79" i="1"/>
  <c r="N79" i="1" s="1"/>
  <c r="I79" i="1"/>
  <c r="G79" i="1"/>
  <c r="F79" i="1"/>
  <c r="E79" i="1"/>
  <c r="D79" i="1"/>
  <c r="C79" i="1"/>
  <c r="AI78" i="1"/>
  <c r="AE78" i="1"/>
  <c r="Z78" i="1"/>
  <c r="X78" i="1"/>
  <c r="U78" i="1"/>
  <c r="S78" i="1"/>
  <c r="P78" i="1"/>
  <c r="R78" i="1" s="1"/>
  <c r="N78" i="1"/>
  <c r="K78" i="1"/>
  <c r="J78" i="1"/>
  <c r="I78" i="1"/>
  <c r="AG78" i="1" s="1"/>
  <c r="G78" i="1"/>
  <c r="F78" i="1"/>
  <c r="E78" i="1"/>
  <c r="D78" i="1"/>
  <c r="C78" i="1"/>
  <c r="AI77" i="1"/>
  <c r="AE77" i="1"/>
  <c r="Z77" i="1"/>
  <c r="X77" i="1"/>
  <c r="U77" i="1"/>
  <c r="S77" i="1"/>
  <c r="P77" i="1"/>
  <c r="N77" i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R76" i="1"/>
  <c r="P76" i="1"/>
  <c r="Q76" i="1" s="1"/>
  <c r="K76" i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K75" i="1"/>
  <c r="N75" i="1" s="1"/>
  <c r="J75" i="1"/>
  <c r="I75" i="1"/>
  <c r="G75" i="1"/>
  <c r="AG75" i="1" s="1"/>
  <c r="F75" i="1"/>
  <c r="E75" i="1"/>
  <c r="D75" i="1"/>
  <c r="C75" i="1"/>
  <c r="AI74" i="1"/>
  <c r="AE74" i="1"/>
  <c r="X74" i="1"/>
  <c r="Z74" i="1" s="1"/>
  <c r="U74" i="1"/>
  <c r="S74" i="1"/>
  <c r="R74" i="1"/>
  <c r="P74" i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R73" i="1"/>
  <c r="Q73" i="1"/>
  <c r="P73" i="1"/>
  <c r="O73" i="1"/>
  <c r="K73" i="1"/>
  <c r="J73" i="1"/>
  <c r="N73" i="1" s="1"/>
  <c r="I73" i="1"/>
  <c r="G73" i="1"/>
  <c r="F73" i="1"/>
  <c r="E73" i="1"/>
  <c r="D73" i="1"/>
  <c r="C73" i="1"/>
  <c r="AI72" i="1"/>
  <c r="AE72" i="1"/>
  <c r="Z72" i="1"/>
  <c r="X72" i="1"/>
  <c r="U72" i="1"/>
  <c r="S72" i="1"/>
  <c r="R72" i="1"/>
  <c r="Q72" i="1"/>
  <c r="P72" i="1"/>
  <c r="K72" i="1"/>
  <c r="J72" i="1"/>
  <c r="N72" i="1" s="1"/>
  <c r="O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Q71" i="1"/>
  <c r="P71" i="1"/>
  <c r="N71" i="1"/>
  <c r="K71" i="1"/>
  <c r="J71" i="1"/>
  <c r="I71" i="1"/>
  <c r="G71" i="1"/>
  <c r="F71" i="1"/>
  <c r="E71" i="1"/>
  <c r="D71" i="1"/>
  <c r="C71" i="1"/>
  <c r="AI70" i="1"/>
  <c r="AE70" i="1"/>
  <c r="Z70" i="1" s="1"/>
  <c r="X70" i="1"/>
  <c r="U70" i="1"/>
  <c r="S70" i="1"/>
  <c r="Q70" i="1"/>
  <c r="P70" i="1"/>
  <c r="R70" i="1" s="1"/>
  <c r="O70" i="1"/>
  <c r="N70" i="1"/>
  <c r="AG70" i="1" s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K69" i="1"/>
  <c r="J69" i="1"/>
  <c r="N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R68" i="1" s="1"/>
  <c r="K68" i="1"/>
  <c r="N68" i="1" s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P67" i="1"/>
  <c r="K67" i="1"/>
  <c r="N67" i="1" s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Q66" i="1" s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R65" i="1" s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K64" i="1"/>
  <c r="J64" i="1"/>
  <c r="N64" i="1" s="1"/>
  <c r="I64" i="1"/>
  <c r="G64" i="1"/>
  <c r="F64" i="1"/>
  <c r="E64" i="1"/>
  <c r="D64" i="1"/>
  <c r="C64" i="1"/>
  <c r="AI63" i="1"/>
  <c r="AE63" i="1"/>
  <c r="Z63" i="1"/>
  <c r="X63" i="1"/>
  <c r="U63" i="1"/>
  <c r="S63" i="1"/>
  <c r="R63" i="1"/>
  <c r="Q63" i="1"/>
  <c r="P63" i="1"/>
  <c r="N63" i="1"/>
  <c r="O63" i="1" s="1"/>
  <c r="K63" i="1"/>
  <c r="J63" i="1"/>
  <c r="I63" i="1"/>
  <c r="G63" i="1"/>
  <c r="F63" i="1"/>
  <c r="E63" i="1"/>
  <c r="D63" i="1"/>
  <c r="C63" i="1"/>
  <c r="AI62" i="1"/>
  <c r="AE62" i="1"/>
  <c r="Z62" i="1"/>
  <c r="X62" i="1"/>
  <c r="U62" i="1"/>
  <c r="S62" i="1"/>
  <c r="Q62" i="1"/>
  <c r="P62" i="1"/>
  <c r="R62" i="1" s="1"/>
  <c r="N62" i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Q61" i="1"/>
  <c r="P61" i="1"/>
  <c r="R61" i="1" s="1"/>
  <c r="K61" i="1"/>
  <c r="J61" i="1"/>
  <c r="N61" i="1" s="1"/>
  <c r="I61" i="1"/>
  <c r="AG61" i="1" s="1"/>
  <c r="G61" i="1"/>
  <c r="F61" i="1"/>
  <c r="E61" i="1"/>
  <c r="D61" i="1"/>
  <c r="C61" i="1"/>
  <c r="AI60" i="1"/>
  <c r="AE60" i="1"/>
  <c r="X60" i="1"/>
  <c r="Z60" i="1" s="1"/>
  <c r="U60" i="1"/>
  <c r="S60" i="1"/>
  <c r="P60" i="1"/>
  <c r="N60" i="1"/>
  <c r="O60" i="1" s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P58" i="1"/>
  <c r="O58" i="1"/>
  <c r="K58" i="1"/>
  <c r="J58" i="1"/>
  <c r="N58" i="1" s="1"/>
  <c r="AG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Q55" i="1"/>
  <c r="P55" i="1"/>
  <c r="N55" i="1"/>
  <c r="O55" i="1" s="1"/>
  <c r="K55" i="1"/>
  <c r="J55" i="1"/>
  <c r="I55" i="1"/>
  <c r="G55" i="1"/>
  <c r="F55" i="1"/>
  <c r="E55" i="1"/>
  <c r="D55" i="1"/>
  <c r="C55" i="1"/>
  <c r="AI54" i="1"/>
  <c r="AE54" i="1"/>
  <c r="Z54" i="1"/>
  <c r="X54" i="1"/>
  <c r="U54" i="1"/>
  <c r="S54" i="1"/>
  <c r="Q54" i="1"/>
  <c r="P54" i="1"/>
  <c r="R54" i="1" s="1"/>
  <c r="N54" i="1"/>
  <c r="K54" i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Q53" i="1"/>
  <c r="P53" i="1"/>
  <c r="R53" i="1" s="1"/>
  <c r="K53" i="1"/>
  <c r="J53" i="1"/>
  <c r="N53" i="1" s="1"/>
  <c r="I53" i="1"/>
  <c r="AG53" i="1" s="1"/>
  <c r="G53" i="1"/>
  <c r="F53" i="1"/>
  <c r="E53" i="1"/>
  <c r="D53" i="1"/>
  <c r="C53" i="1"/>
  <c r="AI52" i="1"/>
  <c r="AE52" i="1"/>
  <c r="X52" i="1"/>
  <c r="Z52" i="1" s="1"/>
  <c r="U52" i="1"/>
  <c r="S52" i="1"/>
  <c r="P52" i="1"/>
  <c r="N52" i="1"/>
  <c r="O52" i="1" s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P50" i="1"/>
  <c r="O50" i="1"/>
  <c r="K50" i="1"/>
  <c r="J50" i="1"/>
  <c r="N50" i="1" s="1"/>
  <c r="AG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R47" i="1"/>
  <c r="Q47" i="1"/>
  <c r="P47" i="1"/>
  <c r="N47" i="1"/>
  <c r="O47" i="1" s="1"/>
  <c r="K47" i="1"/>
  <c r="J47" i="1"/>
  <c r="I47" i="1"/>
  <c r="G47" i="1"/>
  <c r="F47" i="1"/>
  <c r="E47" i="1"/>
  <c r="D47" i="1"/>
  <c r="C47" i="1"/>
  <c r="AI46" i="1"/>
  <c r="AE46" i="1"/>
  <c r="Z46" i="1"/>
  <c r="X46" i="1"/>
  <c r="U46" i="1"/>
  <c r="S46" i="1"/>
  <c r="Q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R45" i="1" s="1"/>
  <c r="K45" i="1"/>
  <c r="J45" i="1"/>
  <c r="N45" i="1" s="1"/>
  <c r="I45" i="1"/>
  <c r="AG45" i="1" s="1"/>
  <c r="G45" i="1"/>
  <c r="F45" i="1"/>
  <c r="E45" i="1"/>
  <c r="D45" i="1"/>
  <c r="C45" i="1"/>
  <c r="AI44" i="1"/>
  <c r="AE44" i="1"/>
  <c r="X44" i="1"/>
  <c r="Z44" i="1" s="1"/>
  <c r="U44" i="1"/>
  <c r="S44" i="1"/>
  <c r="Q44" i="1"/>
  <c r="P44" i="1"/>
  <c r="R44" i="1" s="1"/>
  <c r="N44" i="1"/>
  <c r="O44" i="1" s="1"/>
  <c r="K44" i="1"/>
  <c r="J44" i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P43" i="1"/>
  <c r="Q43" i="1" s="1"/>
  <c r="K43" i="1"/>
  <c r="N43" i="1" s="1"/>
  <c r="J43" i="1"/>
  <c r="I43" i="1"/>
  <c r="G43" i="1"/>
  <c r="F43" i="1"/>
  <c r="E43" i="1"/>
  <c r="D43" i="1"/>
  <c r="C43" i="1"/>
  <c r="AI42" i="1"/>
  <c r="AE42" i="1"/>
  <c r="X42" i="1"/>
  <c r="U42" i="1"/>
  <c r="S42" i="1"/>
  <c r="P42" i="1"/>
  <c r="Q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P40" i="1"/>
  <c r="K40" i="1"/>
  <c r="J40" i="1"/>
  <c r="I40" i="1"/>
  <c r="G40" i="1"/>
  <c r="Q40" i="1" s="1"/>
  <c r="F40" i="1"/>
  <c r="E40" i="1"/>
  <c r="D40" i="1"/>
  <c r="C40" i="1"/>
  <c r="AI39" i="1"/>
  <c r="AE39" i="1"/>
  <c r="Z39" i="1" s="1"/>
  <c r="X39" i="1"/>
  <c r="U39" i="1"/>
  <c r="S39" i="1"/>
  <c r="R39" i="1"/>
  <c r="Q39" i="1"/>
  <c r="P39" i="1"/>
  <c r="O39" i="1"/>
  <c r="N39" i="1"/>
  <c r="K39" i="1"/>
  <c r="J39" i="1"/>
  <c r="I39" i="1"/>
  <c r="G39" i="1"/>
  <c r="F39" i="1"/>
  <c r="E39" i="1"/>
  <c r="D39" i="1"/>
  <c r="C39" i="1"/>
  <c r="AI38" i="1"/>
  <c r="AE38" i="1"/>
  <c r="Z38" i="1" s="1"/>
  <c r="X38" i="1"/>
  <c r="U38" i="1"/>
  <c r="S38" i="1"/>
  <c r="Q38" i="1"/>
  <c r="P38" i="1"/>
  <c r="R38" i="1" s="1"/>
  <c r="N38" i="1"/>
  <c r="O38" i="1" s="1"/>
  <c r="K38" i="1"/>
  <c r="J38" i="1"/>
  <c r="I38" i="1"/>
  <c r="G38" i="1"/>
  <c r="F38" i="1"/>
  <c r="E38" i="1"/>
  <c r="D38" i="1"/>
  <c r="C38" i="1"/>
  <c r="AI37" i="1"/>
  <c r="AE37" i="1"/>
  <c r="Z37" i="1"/>
  <c r="X37" i="1"/>
  <c r="U37" i="1"/>
  <c r="S37" i="1"/>
  <c r="P37" i="1"/>
  <c r="Q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Q36" i="1"/>
  <c r="P36" i="1"/>
  <c r="R36" i="1" s="1"/>
  <c r="K36" i="1"/>
  <c r="N36" i="1" s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P35" i="1"/>
  <c r="Q35" i="1" s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P34" i="1"/>
  <c r="K34" i="1"/>
  <c r="J34" i="1"/>
  <c r="N34" i="1" s="1"/>
  <c r="I34" i="1"/>
  <c r="G34" i="1"/>
  <c r="AG34" i="1" s="1"/>
  <c r="F34" i="1"/>
  <c r="E34" i="1"/>
  <c r="D34" i="1"/>
  <c r="C34" i="1"/>
  <c r="AI33" i="1"/>
  <c r="AE33" i="1"/>
  <c r="X33" i="1"/>
  <c r="Z33" i="1" s="1"/>
  <c r="U33" i="1"/>
  <c r="S33" i="1"/>
  <c r="P33" i="1"/>
  <c r="N33" i="1"/>
  <c r="O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/>
  <c r="X31" i="1"/>
  <c r="U31" i="1"/>
  <c r="S31" i="1"/>
  <c r="R31" i="1"/>
  <c r="Q31" i="1"/>
  <c r="P31" i="1"/>
  <c r="N31" i="1"/>
  <c r="K31" i="1"/>
  <c r="J31" i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Q30" i="1"/>
  <c r="P30" i="1"/>
  <c r="R30" i="1" s="1"/>
  <c r="N30" i="1"/>
  <c r="K30" i="1"/>
  <c r="J30" i="1"/>
  <c r="I30" i="1"/>
  <c r="G30" i="1"/>
  <c r="F30" i="1"/>
  <c r="E30" i="1"/>
  <c r="D30" i="1"/>
  <c r="C30" i="1"/>
  <c r="AI29" i="1"/>
  <c r="AE29" i="1"/>
  <c r="Z29" i="1"/>
  <c r="X29" i="1"/>
  <c r="U29" i="1"/>
  <c r="S29" i="1"/>
  <c r="P29" i="1"/>
  <c r="R29" i="1" s="1"/>
  <c r="AG29" i="1" s="1"/>
  <c r="K29" i="1"/>
  <c r="J29" i="1"/>
  <c r="N29" i="1" s="1"/>
  <c r="I29" i="1"/>
  <c r="G29" i="1"/>
  <c r="F29" i="1"/>
  <c r="E29" i="1"/>
  <c r="D29" i="1"/>
  <c r="C29" i="1"/>
  <c r="AI28" i="1"/>
  <c r="AE28" i="1"/>
  <c r="X28" i="1"/>
  <c r="Z28" i="1" s="1"/>
  <c r="U28" i="1"/>
  <c r="S28" i="1"/>
  <c r="Q28" i="1"/>
  <c r="P28" i="1"/>
  <c r="R28" i="1" s="1"/>
  <c r="N28" i="1"/>
  <c r="K28" i="1"/>
  <c r="J28" i="1"/>
  <c r="I28" i="1"/>
  <c r="AG28" i="1" s="1"/>
  <c r="G28" i="1"/>
  <c r="F28" i="1"/>
  <c r="E28" i="1"/>
  <c r="D28" i="1"/>
  <c r="C28" i="1"/>
  <c r="AI27" i="1"/>
  <c r="AE27" i="1"/>
  <c r="Z27" i="1"/>
  <c r="X27" i="1"/>
  <c r="U27" i="1"/>
  <c r="S27" i="1"/>
  <c r="P27" i="1"/>
  <c r="Q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Q25" i="1" s="1"/>
  <c r="N25" i="1"/>
  <c r="K25" i="1"/>
  <c r="J25" i="1"/>
  <c r="I25" i="1"/>
  <c r="G25" i="1"/>
  <c r="F25" i="1"/>
  <c r="E25" i="1"/>
  <c r="D25" i="1"/>
  <c r="C25" i="1"/>
  <c r="AI24" i="1"/>
  <c r="AE24" i="1"/>
  <c r="X24" i="1"/>
  <c r="U24" i="1"/>
  <c r="S24" i="1"/>
  <c r="R24" i="1"/>
  <c r="Q24" i="1"/>
  <c r="P24" i="1"/>
  <c r="K24" i="1"/>
  <c r="J24" i="1"/>
  <c r="I24" i="1"/>
  <c r="G24" i="1"/>
  <c r="F24" i="1"/>
  <c r="E24" i="1"/>
  <c r="D24" i="1"/>
  <c r="C24" i="1"/>
  <c r="AI23" i="1"/>
  <c r="AE23" i="1"/>
  <c r="Z23" i="1" s="1"/>
  <c r="X23" i="1"/>
  <c r="U23" i="1"/>
  <c r="S23" i="1"/>
  <c r="R23" i="1"/>
  <c r="P23" i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R22" i="1" s="1"/>
  <c r="K22" i="1"/>
  <c r="J22" i="1"/>
  <c r="N22" i="1" s="1"/>
  <c r="O22" i="1" s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Q21" i="1"/>
  <c r="P21" i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N20" i="1"/>
  <c r="K20" i="1"/>
  <c r="J20" i="1"/>
  <c r="I20" i="1"/>
  <c r="AG20" i="1" s="1"/>
  <c r="G20" i="1"/>
  <c r="F20" i="1"/>
  <c r="E20" i="1"/>
  <c r="D20" i="1"/>
  <c r="C20" i="1"/>
  <c r="AI19" i="1"/>
  <c r="AE19" i="1"/>
  <c r="X19" i="1"/>
  <c r="Z19" i="1" s="1"/>
  <c r="U19" i="1"/>
  <c r="S19" i="1"/>
  <c r="P19" i="1"/>
  <c r="Q19" i="1" s="1"/>
  <c r="N19" i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J18" i="1"/>
  <c r="N18" i="1" s="1"/>
  <c r="I18" i="1"/>
  <c r="G18" i="1"/>
  <c r="AG18" i="1" s="1"/>
  <c r="F18" i="1"/>
  <c r="E18" i="1"/>
  <c r="D18" i="1"/>
  <c r="C18" i="1"/>
  <c r="AI17" i="1"/>
  <c r="AE17" i="1"/>
  <c r="Z17" i="1"/>
  <c r="X17" i="1"/>
  <c r="U17" i="1"/>
  <c r="S17" i="1"/>
  <c r="P17" i="1"/>
  <c r="Q17" i="1" s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K16" i="1"/>
  <c r="J16" i="1"/>
  <c r="N16" i="1" s="1"/>
  <c r="I16" i="1"/>
  <c r="G16" i="1"/>
  <c r="AG16" i="1" s="1"/>
  <c r="F16" i="1"/>
  <c r="E16" i="1"/>
  <c r="D16" i="1"/>
  <c r="C16" i="1"/>
  <c r="AI15" i="1"/>
  <c r="AE15" i="1"/>
  <c r="Z15" i="1" s="1"/>
  <c r="X15" i="1"/>
  <c r="U15" i="1"/>
  <c r="S15" i="1"/>
  <c r="Q15" i="1"/>
  <c r="P15" i="1"/>
  <c r="R15" i="1" s="1"/>
  <c r="K15" i="1"/>
  <c r="J15" i="1"/>
  <c r="N15" i="1" s="1"/>
  <c r="O15" i="1" s="1"/>
  <c r="I15" i="1"/>
  <c r="G15" i="1"/>
  <c r="F15" i="1"/>
  <c r="E15" i="1"/>
  <c r="D15" i="1"/>
  <c r="C15" i="1"/>
  <c r="AI14" i="1"/>
  <c r="AE14" i="1"/>
  <c r="Z14" i="1" s="1"/>
  <c r="X14" i="1"/>
  <c r="U14" i="1"/>
  <c r="S14" i="1"/>
  <c r="Q14" i="1"/>
  <c r="P14" i="1"/>
  <c r="R14" i="1" s="1"/>
  <c r="N14" i="1"/>
  <c r="O14" i="1" s="1"/>
  <c r="K14" i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P13" i="1"/>
  <c r="Q13" i="1" s="1"/>
  <c r="K13" i="1"/>
  <c r="J13" i="1"/>
  <c r="N13" i="1" s="1"/>
  <c r="I13" i="1"/>
  <c r="G13" i="1"/>
  <c r="F13" i="1"/>
  <c r="E13" i="1"/>
  <c r="D13" i="1"/>
  <c r="C13" i="1"/>
  <c r="AI12" i="1"/>
  <c r="AE12" i="1"/>
  <c r="Z12" i="1" s="1"/>
  <c r="X12" i="1"/>
  <c r="U12" i="1"/>
  <c r="S12" i="1"/>
  <c r="R12" i="1"/>
  <c r="P12" i="1"/>
  <c r="Q12" i="1" s="1"/>
  <c r="O12" i="1"/>
  <c r="N12" i="1"/>
  <c r="K12" i="1"/>
  <c r="J12" i="1"/>
  <c r="I12" i="1"/>
  <c r="G12" i="1"/>
  <c r="AG12" i="1" s="1"/>
  <c r="F12" i="1"/>
  <c r="E12" i="1"/>
  <c r="D12" i="1"/>
  <c r="C12" i="1"/>
  <c r="AI11" i="1"/>
  <c r="AE11" i="1"/>
  <c r="X11" i="1"/>
  <c r="Z11" i="1" s="1"/>
  <c r="U11" i="1"/>
  <c r="S11" i="1"/>
  <c r="P11" i="1"/>
  <c r="Q11" i="1" s="1"/>
  <c r="N11" i="1"/>
  <c r="K11" i="1"/>
  <c r="J11" i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I10" i="1"/>
  <c r="AE10" i="1"/>
  <c r="X10" i="1"/>
  <c r="U10" i="1"/>
  <c r="S10" i="1"/>
  <c r="R10" i="1"/>
  <c r="P10" i="1"/>
  <c r="Q10" i="1" s="1"/>
  <c r="K10" i="1"/>
  <c r="J10" i="1"/>
  <c r="I10" i="1"/>
  <c r="G10" i="1"/>
  <c r="F10" i="1"/>
  <c r="E10" i="1"/>
  <c r="D10" i="1"/>
  <c r="C10" i="1"/>
  <c r="A10" i="1"/>
  <c r="AI9" i="1"/>
  <c r="AE9" i="1"/>
  <c r="Z9" i="1"/>
  <c r="X9" i="1"/>
  <c r="U9" i="1"/>
  <c r="S9" i="1"/>
  <c r="S160" i="1" s="1"/>
  <c r="P9" i="1"/>
  <c r="R9" i="1" s="1"/>
  <c r="N9" i="1"/>
  <c r="K9" i="1"/>
  <c r="J9" i="1"/>
  <c r="I9" i="1"/>
  <c r="I160" i="1" s="1"/>
  <c r="G9" i="1"/>
  <c r="F9" i="1"/>
  <c r="E9" i="1"/>
  <c r="D9" i="1"/>
  <c r="C9" i="1"/>
  <c r="E5" i="1"/>
  <c r="E4" i="1"/>
  <c r="B3" i="1"/>
  <c r="O36" i="1" l="1"/>
  <c r="AG36" i="1"/>
  <c r="O46" i="1"/>
  <c r="AG15" i="1"/>
  <c r="AG26" i="1"/>
  <c r="AG27" i="1"/>
  <c r="AG21" i="1"/>
  <c r="AG23" i="1"/>
  <c r="O67" i="1"/>
  <c r="AG17" i="1"/>
  <c r="AG30" i="1"/>
  <c r="G160" i="1"/>
  <c r="R13" i="1"/>
  <c r="O16" i="1"/>
  <c r="Q18" i="1"/>
  <c r="AG22" i="1"/>
  <c r="Q23" i="1"/>
  <c r="N24" i="1"/>
  <c r="O24" i="1" s="1"/>
  <c r="Z24" i="1"/>
  <c r="O26" i="1"/>
  <c r="AG31" i="1"/>
  <c r="Q34" i="1"/>
  <c r="R37" i="1"/>
  <c r="O41" i="1"/>
  <c r="O42" i="1"/>
  <c r="AG48" i="1"/>
  <c r="O48" i="1"/>
  <c r="AG56" i="1"/>
  <c r="O56" i="1"/>
  <c r="AG64" i="1"/>
  <c r="O64" i="1"/>
  <c r="O66" i="1"/>
  <c r="O68" i="1"/>
  <c r="Q68" i="1"/>
  <c r="AG68" i="1"/>
  <c r="Q82" i="1"/>
  <c r="Z83" i="1"/>
  <c r="AG85" i="1"/>
  <c r="O89" i="1"/>
  <c r="Q99" i="1"/>
  <c r="R99" i="1"/>
  <c r="R125" i="1"/>
  <c r="Q125" i="1"/>
  <c r="O13" i="1"/>
  <c r="J160" i="1"/>
  <c r="Q16" i="1"/>
  <c r="Q26" i="1"/>
  <c r="Q29" i="1"/>
  <c r="O37" i="1"/>
  <c r="O45" i="1"/>
  <c r="AG51" i="1"/>
  <c r="O51" i="1"/>
  <c r="AG59" i="1"/>
  <c r="O59" i="1"/>
  <c r="R69" i="1"/>
  <c r="Q69" i="1"/>
  <c r="AG79" i="1"/>
  <c r="O79" i="1"/>
  <c r="Q79" i="1"/>
  <c r="Q81" i="1"/>
  <c r="AG81" i="1"/>
  <c r="O81" i="1"/>
  <c r="R41" i="1"/>
  <c r="AG41" i="1" s="1"/>
  <c r="Q41" i="1"/>
  <c r="U160" i="1"/>
  <c r="R42" i="1"/>
  <c r="AG42" i="1" s="1"/>
  <c r="K160" i="1"/>
  <c r="X160" i="1"/>
  <c r="O17" i="1"/>
  <c r="R19" i="1"/>
  <c r="AG19" i="1" s="1"/>
  <c r="O21" i="1"/>
  <c r="AG40" i="1"/>
  <c r="O40" i="1"/>
  <c r="N49" i="1"/>
  <c r="O53" i="1"/>
  <c r="N57" i="1"/>
  <c r="O61" i="1"/>
  <c r="N65" i="1"/>
  <c r="O74" i="1"/>
  <c r="AG83" i="1"/>
  <c r="O83" i="1"/>
  <c r="R89" i="1"/>
  <c r="AG89" i="1" s="1"/>
  <c r="Q89" i="1"/>
  <c r="AG46" i="1"/>
  <c r="O9" i="1"/>
  <c r="AE160" i="1"/>
  <c r="O11" i="1"/>
  <c r="R17" i="1"/>
  <c r="O19" i="1"/>
  <c r="O20" i="1"/>
  <c r="O25" i="1"/>
  <c r="R27" i="1"/>
  <c r="O29" i="1"/>
  <c r="O30" i="1"/>
  <c r="AG35" i="1"/>
  <c r="O35" i="1"/>
  <c r="N40" i="1"/>
  <c r="Z42" i="1"/>
  <c r="AG47" i="1"/>
  <c r="Q48" i="1"/>
  <c r="Q50" i="1"/>
  <c r="AG54" i="1"/>
  <c r="O54" i="1"/>
  <c r="AG55" i="1"/>
  <c r="Q56" i="1"/>
  <c r="Q58" i="1"/>
  <c r="AG62" i="1"/>
  <c r="O62" i="1"/>
  <c r="AG63" i="1"/>
  <c r="Q64" i="1"/>
  <c r="R66" i="1"/>
  <c r="Q67" i="1"/>
  <c r="R67" i="1"/>
  <c r="AG67" i="1" s="1"/>
  <c r="P160" i="1"/>
  <c r="AG9" i="1"/>
  <c r="AG13" i="1"/>
  <c r="AG14" i="1"/>
  <c r="O18" i="1"/>
  <c r="O23" i="1"/>
  <c r="R33" i="1"/>
  <c r="AG33" i="1" s="1"/>
  <c r="Q33" i="1"/>
  <c r="O34" i="1"/>
  <c r="AG37" i="1"/>
  <c r="AG38" i="1"/>
  <c r="AG43" i="1"/>
  <c r="O43" i="1"/>
  <c r="Q51" i="1"/>
  <c r="Q59" i="1"/>
  <c r="O69" i="1"/>
  <c r="Z91" i="1"/>
  <c r="AG91" i="1" s="1"/>
  <c r="AG96" i="1"/>
  <c r="O123" i="1"/>
  <c r="AG134" i="1"/>
  <c r="O91" i="1"/>
  <c r="AG44" i="1"/>
  <c r="Q9" i="1"/>
  <c r="N10" i="1"/>
  <c r="N160" i="1" s="1"/>
  <c r="Z10" i="1"/>
  <c r="R11" i="1"/>
  <c r="R160" i="1" s="1"/>
  <c r="Q20" i="1"/>
  <c r="R25" i="1"/>
  <c r="AG25" i="1" s="1"/>
  <c r="O27" i="1"/>
  <c r="O28" i="1"/>
  <c r="AG32" i="1"/>
  <c r="O32" i="1"/>
  <c r="AG39" i="1"/>
  <c r="Q45" i="1"/>
  <c r="R52" i="1"/>
  <c r="AG52" i="1" s="1"/>
  <c r="Q52" i="1"/>
  <c r="R60" i="1"/>
  <c r="AG60" i="1" s="1"/>
  <c r="Q60" i="1"/>
  <c r="AG69" i="1"/>
  <c r="AG125" i="1"/>
  <c r="Q131" i="1"/>
  <c r="R131" i="1"/>
  <c r="AG88" i="1"/>
  <c r="R93" i="1"/>
  <c r="AG93" i="1" s="1"/>
  <c r="Q93" i="1"/>
  <c r="AG97" i="1"/>
  <c r="O97" i="1"/>
  <c r="Q116" i="1"/>
  <c r="AG116" i="1"/>
  <c r="O116" i="1"/>
  <c r="O117" i="1"/>
  <c r="AG129" i="1"/>
  <c r="O129" i="1"/>
  <c r="AG144" i="1"/>
  <c r="AG153" i="1"/>
  <c r="O153" i="1"/>
  <c r="AG72" i="1"/>
  <c r="N74" i="1"/>
  <c r="AG74" i="1" s="1"/>
  <c r="Q83" i="1"/>
  <c r="N84" i="1"/>
  <c r="AG84" i="1" s="1"/>
  <c r="O85" i="1"/>
  <c r="Q86" i="1"/>
  <c r="AG98" i="1"/>
  <c r="R101" i="1"/>
  <c r="AG101" i="1" s="1"/>
  <c r="Q101" i="1"/>
  <c r="Q107" i="1"/>
  <c r="N122" i="1"/>
  <c r="O122" i="1" s="1"/>
  <c r="Q126" i="1"/>
  <c r="AG130" i="1"/>
  <c r="R133" i="1"/>
  <c r="AG133" i="1" s="1"/>
  <c r="Q133" i="1"/>
  <c r="R147" i="1"/>
  <c r="AG147" i="1" s="1"/>
  <c r="Q147" i="1"/>
  <c r="AG154" i="1"/>
  <c r="Q156" i="1"/>
  <c r="AG156" i="1"/>
  <c r="O156" i="1"/>
  <c r="AG105" i="1"/>
  <c r="O105" i="1"/>
  <c r="Q124" i="1"/>
  <c r="AG124" i="1"/>
  <c r="O124" i="1"/>
  <c r="O125" i="1"/>
  <c r="AG137" i="1"/>
  <c r="O137" i="1"/>
  <c r="O157" i="1"/>
  <c r="R77" i="1"/>
  <c r="AG77" i="1" s="1"/>
  <c r="Q77" i="1"/>
  <c r="O93" i="1"/>
  <c r="Q102" i="1"/>
  <c r="AG106" i="1"/>
  <c r="R109" i="1"/>
  <c r="AG109" i="1" s="1"/>
  <c r="Q109" i="1"/>
  <c r="AG120" i="1"/>
  <c r="Q134" i="1"/>
  <c r="R141" i="1"/>
  <c r="AG141" i="1" s="1"/>
  <c r="Q141" i="1"/>
  <c r="AG145" i="1"/>
  <c r="O145" i="1"/>
  <c r="Q49" i="1"/>
  <c r="Q57" i="1"/>
  <c r="Q65" i="1"/>
  <c r="N66" i="1"/>
  <c r="AG66" i="1" s="1"/>
  <c r="Q74" i="1"/>
  <c r="O78" i="1"/>
  <c r="N82" i="1"/>
  <c r="AG82" i="1" s="1"/>
  <c r="Q84" i="1"/>
  <c r="N92" i="1"/>
  <c r="O92" i="1" s="1"/>
  <c r="Q100" i="1"/>
  <c r="AG100" i="1"/>
  <c r="O100" i="1"/>
  <c r="O101" i="1"/>
  <c r="Z106" i="1"/>
  <c r="AG113" i="1"/>
  <c r="O113" i="1"/>
  <c r="R115" i="1"/>
  <c r="AG115" i="1" s="1"/>
  <c r="AG118" i="1"/>
  <c r="Q132" i="1"/>
  <c r="AG132" i="1"/>
  <c r="O132" i="1"/>
  <c r="O133" i="1"/>
  <c r="AG146" i="1"/>
  <c r="Q148" i="1"/>
  <c r="AG148" i="1"/>
  <c r="O148" i="1"/>
  <c r="O149" i="1"/>
  <c r="O75" i="1"/>
  <c r="AG80" i="1"/>
  <c r="AG87" i="1"/>
  <c r="O87" i="1"/>
  <c r="Q90" i="1"/>
  <c r="AG90" i="1"/>
  <c r="Q97" i="1"/>
  <c r="AG99" i="1"/>
  <c r="R117" i="1"/>
  <c r="AG117" i="1" s="1"/>
  <c r="Q117" i="1"/>
  <c r="Q123" i="1"/>
  <c r="AG128" i="1"/>
  <c r="Q129" i="1"/>
  <c r="AG131" i="1"/>
  <c r="AG152" i="1"/>
  <c r="Q153" i="1"/>
  <c r="AG71" i="1"/>
  <c r="O71" i="1"/>
  <c r="Z73" i="1"/>
  <c r="AG73" i="1" s="1"/>
  <c r="Q75" i="1"/>
  <c r="N76" i="1"/>
  <c r="AG76" i="1" s="1"/>
  <c r="O77" i="1"/>
  <c r="Q78" i="1"/>
  <c r="R85" i="1"/>
  <c r="Q85" i="1"/>
  <c r="Z90" i="1"/>
  <c r="Q108" i="1"/>
  <c r="AG108" i="1"/>
  <c r="O108" i="1"/>
  <c r="O109" i="1"/>
  <c r="Z114" i="1"/>
  <c r="AG114" i="1" s="1"/>
  <c r="AG121" i="1"/>
  <c r="O121" i="1"/>
  <c r="R123" i="1"/>
  <c r="AG123" i="1" s="1"/>
  <c r="AG126" i="1"/>
  <c r="Q140" i="1"/>
  <c r="AG140" i="1"/>
  <c r="O140" i="1"/>
  <c r="O141" i="1"/>
  <c r="N146" i="1"/>
  <c r="O146" i="1" s="1"/>
  <c r="R155" i="1"/>
  <c r="AG155" i="1" s="1"/>
  <c r="Q155" i="1"/>
  <c r="O95" i="1"/>
  <c r="O103" i="1"/>
  <c r="O111" i="1"/>
  <c r="O119" i="1"/>
  <c r="O127" i="1"/>
  <c r="O135" i="1"/>
  <c r="O143" i="1"/>
  <c r="Q149" i="1"/>
  <c r="O151" i="1"/>
  <c r="Q157" i="1"/>
  <c r="AG95" i="1"/>
  <c r="AG103" i="1"/>
  <c r="AG111" i="1"/>
  <c r="AG119" i="1"/>
  <c r="AG127" i="1"/>
  <c r="AG135" i="1"/>
  <c r="AG143" i="1"/>
  <c r="AG151" i="1"/>
  <c r="AG49" i="1" l="1"/>
  <c r="O49" i="1"/>
  <c r="AG24" i="1"/>
  <c r="AG92" i="1"/>
  <c r="O84" i="1"/>
  <c r="AG11" i="1"/>
  <c r="O82" i="1"/>
  <c r="AG122" i="1"/>
  <c r="AG10" i="1"/>
  <c r="O10" i="1"/>
  <c r="O160" i="1" s="1"/>
  <c r="AG65" i="1"/>
  <c r="O65" i="1"/>
  <c r="O76" i="1"/>
  <c r="Q160" i="1"/>
  <c r="AG160" i="1"/>
  <c r="Z160" i="1"/>
  <c r="AG57" i="1"/>
  <c r="O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tc={B5771A56-AF3D-43BF-9857-E3BAFF59894F}</author>
    <author>tc={64AC05F0-9E36-41F7-AB1E-72A18C395CB0}</author>
    <author>tc={D927AB79-21CE-4F81-95BF-C5544278300F}</author>
    <author>tc={4E2D375E-780C-4841-9BF3-3B9EAD7C88BD}</author>
    <author>tc={162D59F8-A1DA-49B3-BF64-ECB51C26A4CC}</author>
    <author>tc={07FCDED7-2F30-42A6-93EF-8FE6EDB4031D}</author>
  </authors>
  <commentList>
    <comment ref="J8" authorId="0" shapeId="0" xr:uid="{B5771A56-AF3D-43BF-9857-E3BAFF5989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4AC05F0-9E36-41F7-AB1E-72A18C395C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927AB79-21CE-4F81-95BF-C5544278300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E2D375E-780C-4841-9BF3-3B9EAD7C88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62D59F8-A1DA-49B3-BF64-ECB51C26A4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7FCDED7-2F30-42A6-93EF-8FE6EDB4031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<sst xmlns="http://schemas.openxmlformats.org/spreadsheetml/2006/main" count="649" uniqueCount="51">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</sst>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2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2" applyNumberFormat="1" applyFont="1" applyFill="1" applyBorder="1"/>
    <xf numFmtId="3" fontId="5" fillId="0" borderId="0" xfId="0" applyNumberFormat="1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717A70E5-718A-4E38-9EA3-298596FBB60A}"/>
    <cellStyle name="Normal" xfId="0" builtinId="0"/>
    <cellStyle name="Normal 2 2" xfId="1" xr:uid="{6873E66E-7B5A-4A6B-846B-EC04EDBE15E5}"/>
    <cellStyle name="Normal 4" xfId="3" xr:uid="{46792E00-C972-4252-B55A-A0604C23F5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PROCESO%20CONCILIACION\2022\CUNDINAMARCA\LIGA%20CONTRA%20EL%20CANCER%20SECCIONES%20BOGOTA\MAYO%202023\SIMULADOR%20DE%20CONCILIACION%20LIGA%20CONTRA%20EL%20CANCER%20SECCIONES%20BOGOTA.xlsb" TargetMode="External"/><Relationship Id="rId2" Type="http://schemas.microsoft.com/office/2019/04/relationships/externalLinkLongPath" Target="SIMULADOR%20DE%20CONCILIACION%20LIGA%20CONTRA%20EL%20CANCER%20SECCIONES%20BOGOTA.xlsb?A7A8DEB7" TargetMode="External"/><Relationship Id="rId1" Type="http://schemas.openxmlformats.org/officeDocument/2006/relationships/externalLinkPath" Target="file:///\\A7A8DEB7\SIMULADOR%20DE%20CONCILIACION%20LIGA%20CONTRA%20EL%20CANCER%20SECCIONES%20BOGOT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Hoja1"/>
      <sheetName val="DATOS"/>
      <sheetName val="CRUCE"/>
      <sheetName val="DEP-FINAL"/>
      <sheetName val="FOR.AUD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>
        <row r="6">
          <cell r="A6" t="str">
            <v>LCC1</v>
          </cell>
          <cell r="B6">
            <v>160275</v>
          </cell>
          <cell r="C6">
            <v>44895</v>
          </cell>
          <cell r="D6">
            <v>44937</v>
          </cell>
          <cell r="F6">
            <v>249000</v>
          </cell>
          <cell r="G6" t="str">
            <v>SALDO A FAVOR DEL PRESTADOR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LCC1</v>
          </cell>
          <cell r="B7">
            <v>160274</v>
          </cell>
          <cell r="C7">
            <v>44895</v>
          </cell>
          <cell r="D7">
            <v>44937</v>
          </cell>
          <cell r="F7">
            <v>137000</v>
          </cell>
          <cell r="G7" t="str">
            <v>SALDO A FAVOR DEL PRESTADOR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LCC1</v>
          </cell>
          <cell r="B8">
            <v>160282</v>
          </cell>
          <cell r="C8">
            <v>44895</v>
          </cell>
          <cell r="D8">
            <v>44937</v>
          </cell>
          <cell r="F8">
            <v>110000</v>
          </cell>
          <cell r="G8" t="str">
            <v>SALDO A FAVOR DEL PRESTADOR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A9" t="str">
            <v>LCC1</v>
          </cell>
          <cell r="B9">
            <v>160276</v>
          </cell>
          <cell r="C9">
            <v>44895</v>
          </cell>
          <cell r="D9">
            <v>44937</v>
          </cell>
          <cell r="F9">
            <v>60000</v>
          </cell>
          <cell r="G9" t="str">
            <v>SALDO A FAVOR DEL PRESTADOR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LCC1</v>
          </cell>
          <cell r="B10">
            <v>160280</v>
          </cell>
          <cell r="C10">
            <v>44895</v>
          </cell>
          <cell r="D10">
            <v>44937</v>
          </cell>
          <cell r="F10">
            <v>341000</v>
          </cell>
          <cell r="G10" t="str">
            <v>SALDO A FAVOR DEL PRESTADOR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LCC1</v>
          </cell>
          <cell r="B11">
            <v>160277</v>
          </cell>
          <cell r="C11">
            <v>44895</v>
          </cell>
          <cell r="D11">
            <v>44937</v>
          </cell>
          <cell r="F11">
            <v>245000</v>
          </cell>
          <cell r="G11" t="str">
            <v>SALDO A FAVOR DEL PRESTADOR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LCC1</v>
          </cell>
          <cell r="B12">
            <v>160270</v>
          </cell>
          <cell r="C12">
            <v>44895</v>
          </cell>
          <cell r="D12">
            <v>44937</v>
          </cell>
          <cell r="F12">
            <v>60000</v>
          </cell>
          <cell r="G12" t="str">
            <v>SALDO A FAVOR DEL PRESTADOR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LCC1</v>
          </cell>
          <cell r="B13">
            <v>160281</v>
          </cell>
          <cell r="C13">
            <v>44895</v>
          </cell>
          <cell r="D13">
            <v>44937</v>
          </cell>
          <cell r="F13">
            <v>104000</v>
          </cell>
          <cell r="G13" t="str">
            <v>SALDO A FAVOR DEL PRESTADOR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LCC1</v>
          </cell>
          <cell r="B14">
            <v>160271</v>
          </cell>
          <cell r="C14">
            <v>44895</v>
          </cell>
          <cell r="D14">
            <v>44937</v>
          </cell>
          <cell r="F14">
            <v>60000</v>
          </cell>
          <cell r="G14" t="str">
            <v>SALDO A FAVOR DEL PRESTADOR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LCC1</v>
          </cell>
          <cell r="B15">
            <v>160278</v>
          </cell>
          <cell r="C15">
            <v>44895</v>
          </cell>
          <cell r="D15">
            <v>44937</v>
          </cell>
          <cell r="F15">
            <v>60000</v>
          </cell>
          <cell r="G15" t="str">
            <v>SALDO A FAVOR DEL PRESTADOR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LCC1</v>
          </cell>
          <cell r="B16">
            <v>160273</v>
          </cell>
          <cell r="C16">
            <v>44895</v>
          </cell>
          <cell r="D16">
            <v>44937</v>
          </cell>
          <cell r="F16">
            <v>341000</v>
          </cell>
          <cell r="G16" t="str">
            <v>SALDO A FAVOR DEL PRESTADOR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LCC1</v>
          </cell>
          <cell r="B17">
            <v>160272</v>
          </cell>
          <cell r="C17">
            <v>44895</v>
          </cell>
          <cell r="D17">
            <v>44937</v>
          </cell>
          <cell r="F17">
            <v>445000</v>
          </cell>
          <cell r="G17" t="str">
            <v>SALDO A FAVOR DEL PRESTADOR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LCC1</v>
          </cell>
          <cell r="B18">
            <v>160287</v>
          </cell>
          <cell r="C18">
            <v>44895</v>
          </cell>
          <cell r="D18">
            <v>44937</v>
          </cell>
          <cell r="F18">
            <v>60000</v>
          </cell>
          <cell r="G18" t="str">
            <v>SALDO A FAVOR DEL PRESTADOR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LCC1</v>
          </cell>
          <cell r="B19">
            <v>160285</v>
          </cell>
          <cell r="C19">
            <v>44895</v>
          </cell>
          <cell r="D19">
            <v>44937</v>
          </cell>
          <cell r="F19">
            <v>60000</v>
          </cell>
          <cell r="G19" t="str">
            <v>SALDO A FAVOR DEL PRESTADOR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LCC1</v>
          </cell>
          <cell r="B20">
            <v>160300</v>
          </cell>
          <cell r="C20">
            <v>44895</v>
          </cell>
          <cell r="D20">
            <v>44937</v>
          </cell>
          <cell r="F20">
            <v>110000</v>
          </cell>
          <cell r="G20" t="str">
            <v>SALDO A FAVOR DEL PRESTADOR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LCC1</v>
          </cell>
          <cell r="B21">
            <v>160284</v>
          </cell>
          <cell r="C21">
            <v>44895</v>
          </cell>
          <cell r="D21">
            <v>44937</v>
          </cell>
          <cell r="F21">
            <v>341000</v>
          </cell>
          <cell r="G21" t="str">
            <v>SALDO A FAVOR DEL PRESTADOR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LCC1</v>
          </cell>
          <cell r="B22">
            <v>160279</v>
          </cell>
          <cell r="C22">
            <v>44895</v>
          </cell>
          <cell r="D22">
            <v>44937</v>
          </cell>
          <cell r="F22">
            <v>249000</v>
          </cell>
          <cell r="G22" t="str">
            <v>SALDO A FAVOR DEL PRESTADOR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LCC1</v>
          </cell>
          <cell r="B23">
            <v>160283</v>
          </cell>
          <cell r="C23">
            <v>44895</v>
          </cell>
          <cell r="D23">
            <v>44937</v>
          </cell>
          <cell r="F23">
            <v>137000</v>
          </cell>
          <cell r="G23" t="str">
            <v>SALDO A FAVOR DEL PRESTADOR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LCC1</v>
          </cell>
          <cell r="B24">
            <v>160269</v>
          </cell>
          <cell r="C24">
            <v>44895</v>
          </cell>
          <cell r="D24">
            <v>44937</v>
          </cell>
          <cell r="F24">
            <v>60000</v>
          </cell>
          <cell r="G24" t="str">
            <v>SALDO A FAVOR DEL PRESTADOR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LCC1</v>
          </cell>
          <cell r="B25">
            <v>161104</v>
          </cell>
          <cell r="C25">
            <v>44910</v>
          </cell>
          <cell r="D25">
            <v>44937</v>
          </cell>
          <cell r="F25">
            <v>60000</v>
          </cell>
          <cell r="G25" t="str">
            <v>SALDO A FAVOR DEL PRESTADOR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LCC1</v>
          </cell>
          <cell r="B26">
            <v>161097</v>
          </cell>
          <cell r="C26">
            <v>44910</v>
          </cell>
          <cell r="D26">
            <v>44937</v>
          </cell>
          <cell r="F26">
            <v>325000</v>
          </cell>
          <cell r="G26" t="str">
            <v>SALDO A FAVOR DEL PRESTADOR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LCC1</v>
          </cell>
          <cell r="B27">
            <v>161101</v>
          </cell>
          <cell r="C27">
            <v>44910</v>
          </cell>
          <cell r="D27">
            <v>44937</v>
          </cell>
          <cell r="F27">
            <v>60000</v>
          </cell>
          <cell r="G27" t="str">
            <v>SALDO A FAVOR DEL PRESTADOR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LCC1</v>
          </cell>
          <cell r="B28">
            <v>161102</v>
          </cell>
          <cell r="C28">
            <v>44910</v>
          </cell>
          <cell r="D28">
            <v>44937</v>
          </cell>
          <cell r="F28">
            <v>56300</v>
          </cell>
          <cell r="G28" t="str">
            <v>SALDO A FAVOR DEL PRESTADOR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LCC1</v>
          </cell>
          <cell r="B29">
            <v>161100</v>
          </cell>
          <cell r="C29">
            <v>44910</v>
          </cell>
          <cell r="D29">
            <v>44937</v>
          </cell>
          <cell r="F29">
            <v>60000</v>
          </cell>
          <cell r="G29" t="str">
            <v>SALDO A FAVOR DEL PRESTADOR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LCC1</v>
          </cell>
          <cell r="B30">
            <v>161099</v>
          </cell>
          <cell r="C30">
            <v>44910</v>
          </cell>
          <cell r="D30">
            <v>44937</v>
          </cell>
          <cell r="F30">
            <v>60000</v>
          </cell>
          <cell r="G30" t="str">
            <v>SALDO A FAVOR DEL PRESTADOR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LCC1</v>
          </cell>
          <cell r="B31">
            <v>161098</v>
          </cell>
          <cell r="C31">
            <v>44910</v>
          </cell>
          <cell r="D31">
            <v>44937</v>
          </cell>
          <cell r="F31">
            <v>341000</v>
          </cell>
          <cell r="G31" t="str">
            <v>SALDO A FAVOR DEL PRESTADOR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LCC1</v>
          </cell>
          <cell r="B32">
            <v>161096</v>
          </cell>
          <cell r="C32">
            <v>44910</v>
          </cell>
          <cell r="D32">
            <v>44921</v>
          </cell>
          <cell r="F32">
            <v>249000</v>
          </cell>
          <cell r="G32" t="str">
            <v>SALDO A FAVOR DEL PRESTADOR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LCC1</v>
          </cell>
          <cell r="B33">
            <v>161103</v>
          </cell>
          <cell r="C33">
            <v>44910</v>
          </cell>
          <cell r="D33">
            <v>44937</v>
          </cell>
          <cell r="F33">
            <v>90000</v>
          </cell>
          <cell r="G33" t="str">
            <v>SALDO A FAVOR DEL PRESTADOR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LCC1</v>
          </cell>
          <cell r="B34">
            <v>161083</v>
          </cell>
          <cell r="C34">
            <v>44910</v>
          </cell>
          <cell r="D34">
            <v>44921</v>
          </cell>
          <cell r="F34">
            <v>56300</v>
          </cell>
          <cell r="G34" t="str">
            <v>SALDO A FAVOR DEL PRESTADOR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LCC1</v>
          </cell>
          <cell r="B35">
            <v>161086</v>
          </cell>
          <cell r="C35">
            <v>44910</v>
          </cell>
          <cell r="D35">
            <v>44921</v>
          </cell>
          <cell r="F35">
            <v>325000</v>
          </cell>
          <cell r="G35" t="str">
            <v>SALDO A FAVOR DEL PRESTADOR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LCC1</v>
          </cell>
          <cell r="B36">
            <v>161088</v>
          </cell>
          <cell r="C36">
            <v>44910</v>
          </cell>
          <cell r="D36">
            <v>44921</v>
          </cell>
          <cell r="F36">
            <v>56300</v>
          </cell>
          <cell r="G36" t="str">
            <v>SALDO A FAVOR DEL PRESTADOR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LCC1</v>
          </cell>
          <cell r="B37">
            <v>161084</v>
          </cell>
          <cell r="C37">
            <v>44910</v>
          </cell>
          <cell r="D37">
            <v>44921</v>
          </cell>
          <cell r="F37">
            <v>60000</v>
          </cell>
          <cell r="G37" t="str">
            <v>SALDO A FAVOR DEL PRESTADOR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LCC1</v>
          </cell>
          <cell r="B38">
            <v>161759</v>
          </cell>
          <cell r="C38">
            <v>44910</v>
          </cell>
          <cell r="D38">
            <v>44945</v>
          </cell>
          <cell r="F38">
            <v>341000</v>
          </cell>
          <cell r="G38" t="str">
            <v>SALDO A FAVOR DEL PRESTADOR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LCC1</v>
          </cell>
          <cell r="B39">
            <v>161757</v>
          </cell>
          <cell r="C39">
            <v>44910</v>
          </cell>
          <cell r="D39">
            <v>44945</v>
          </cell>
          <cell r="F39">
            <v>370300</v>
          </cell>
          <cell r="G39" t="str">
            <v>SALDO A FAVOR DEL PRESTADOR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LCC1</v>
          </cell>
          <cell r="B40">
            <v>161758</v>
          </cell>
          <cell r="C40">
            <v>44910</v>
          </cell>
          <cell r="D40">
            <v>44945</v>
          </cell>
          <cell r="F40">
            <v>104000</v>
          </cell>
          <cell r="G40" t="str">
            <v>SALDO A FAVOR DEL PRESTADOR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LCC1</v>
          </cell>
          <cell r="B41">
            <v>161760</v>
          </cell>
          <cell r="C41">
            <v>44910</v>
          </cell>
          <cell r="D41">
            <v>44945</v>
          </cell>
          <cell r="F41">
            <v>249000</v>
          </cell>
          <cell r="G41" t="str">
            <v>EN REVISION</v>
          </cell>
          <cell r="H41">
            <v>0</v>
          </cell>
          <cell r="I41">
            <v>249000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LCC1</v>
          </cell>
          <cell r="B42">
            <v>161763</v>
          </cell>
          <cell r="C42">
            <v>44924</v>
          </cell>
          <cell r="D42">
            <v>44945</v>
          </cell>
          <cell r="F42">
            <v>60000</v>
          </cell>
          <cell r="G42" t="str">
            <v>SALDO A FAVOR DEL PRESTADOR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LCC1</v>
          </cell>
          <cell r="B43">
            <v>161780</v>
          </cell>
          <cell r="C43">
            <v>44924</v>
          </cell>
          <cell r="D43">
            <v>44945</v>
          </cell>
          <cell r="F43">
            <v>474168</v>
          </cell>
          <cell r="G43" t="str">
            <v>SALDO A FAVOR DEL PRESTADOR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LCC1</v>
          </cell>
          <cell r="B44">
            <v>161765</v>
          </cell>
          <cell r="C44">
            <v>44924</v>
          </cell>
          <cell r="D44">
            <v>44945</v>
          </cell>
          <cell r="F44">
            <v>325000</v>
          </cell>
          <cell r="G44" t="str">
            <v>SALDO A FAVOR DEL PRESTADOR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LCC1</v>
          </cell>
          <cell r="B45">
            <v>161762</v>
          </cell>
          <cell r="C45">
            <v>44924</v>
          </cell>
          <cell r="D45">
            <v>44945</v>
          </cell>
          <cell r="F45">
            <v>110000</v>
          </cell>
          <cell r="G45" t="str">
            <v>SALDO A FAVOR DEL PRESTADOR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LCC1</v>
          </cell>
          <cell r="B46">
            <v>161764</v>
          </cell>
          <cell r="C46">
            <v>44924</v>
          </cell>
          <cell r="D46">
            <v>44945</v>
          </cell>
          <cell r="F46">
            <v>60000</v>
          </cell>
          <cell r="G46" t="str">
            <v>SALDO A FAVOR DEL PRESTADOR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LCC1</v>
          </cell>
          <cell r="B47">
            <v>161761</v>
          </cell>
          <cell r="C47">
            <v>44924</v>
          </cell>
          <cell r="D47">
            <v>44945</v>
          </cell>
          <cell r="F47">
            <v>110000</v>
          </cell>
          <cell r="G47" t="str">
            <v>EN REVISION</v>
          </cell>
          <cell r="H47">
            <v>0</v>
          </cell>
          <cell r="I47">
            <v>110000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LCC1</v>
          </cell>
          <cell r="B48">
            <v>162729</v>
          </cell>
          <cell r="C48">
            <v>44945</v>
          </cell>
          <cell r="D48">
            <v>44953</v>
          </cell>
          <cell r="F48">
            <v>321900</v>
          </cell>
          <cell r="G48" t="str">
            <v>SALDO A FAVOR DEL PRESTADOR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LCC1</v>
          </cell>
          <cell r="B49">
            <v>162744</v>
          </cell>
          <cell r="C49">
            <v>44945</v>
          </cell>
          <cell r="D49">
            <v>44953</v>
          </cell>
          <cell r="F49">
            <v>60000</v>
          </cell>
          <cell r="G49" t="str">
            <v>SALDO A FAVOR DEL PRESTADOR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LCC1</v>
          </cell>
          <cell r="B50">
            <v>162741</v>
          </cell>
          <cell r="C50">
            <v>44945</v>
          </cell>
          <cell r="D50">
            <v>44953</v>
          </cell>
          <cell r="F50">
            <v>60000</v>
          </cell>
          <cell r="G50" t="str">
            <v>SALDO A FAVOR DEL PRESTADOR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A51" t="str">
            <v>LCC1</v>
          </cell>
          <cell r="B51">
            <v>162743</v>
          </cell>
          <cell r="C51">
            <v>44945</v>
          </cell>
          <cell r="D51">
            <v>44953</v>
          </cell>
          <cell r="F51">
            <v>361000</v>
          </cell>
          <cell r="G51" t="str">
            <v>SALDO A FAVOR DEL PRESTADOR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LCC1</v>
          </cell>
          <cell r="B52">
            <v>162731</v>
          </cell>
          <cell r="C52">
            <v>44945</v>
          </cell>
          <cell r="D52">
            <v>44953</v>
          </cell>
          <cell r="F52">
            <v>137000</v>
          </cell>
          <cell r="G52" t="str">
            <v>SALDO A FAVOR DEL PRESTADOR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LCC1</v>
          </cell>
          <cell r="B53">
            <v>162742</v>
          </cell>
          <cell r="C53">
            <v>44945</v>
          </cell>
          <cell r="D53">
            <v>44953</v>
          </cell>
          <cell r="F53">
            <v>60000</v>
          </cell>
          <cell r="G53" t="str">
            <v>SALDO A FAVOR DEL PRESTADOR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A54" t="str">
            <v>LCC1</v>
          </cell>
          <cell r="B54">
            <v>162732</v>
          </cell>
          <cell r="C54">
            <v>44945</v>
          </cell>
          <cell r="D54">
            <v>44953</v>
          </cell>
          <cell r="F54">
            <v>325000</v>
          </cell>
          <cell r="G54" t="str">
            <v>SALDO A FAVOR DEL PRESTADOR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A55" t="str">
            <v>LCC1</v>
          </cell>
          <cell r="B55">
            <v>162738</v>
          </cell>
          <cell r="C55">
            <v>44945</v>
          </cell>
          <cell r="D55">
            <v>44953</v>
          </cell>
          <cell r="F55">
            <v>353000</v>
          </cell>
          <cell r="G55" t="str">
            <v>SALDO A FAVOR DEL PRESTADOR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A56" t="str">
            <v>LCC1</v>
          </cell>
          <cell r="B56">
            <v>162739</v>
          </cell>
          <cell r="C56">
            <v>44945</v>
          </cell>
          <cell r="D56">
            <v>44953</v>
          </cell>
          <cell r="F56">
            <v>353000</v>
          </cell>
          <cell r="G56" t="str">
            <v>SALDO A FAVOR DEL PRESTADOR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A57" t="str">
            <v>LCC1</v>
          </cell>
          <cell r="B57">
            <v>162730</v>
          </cell>
          <cell r="C57">
            <v>44945</v>
          </cell>
          <cell r="D57">
            <v>44953</v>
          </cell>
          <cell r="F57">
            <v>55900</v>
          </cell>
          <cell r="G57" t="str">
            <v>SALDO A FAVOR DEL PRESTADOR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A58" t="str">
            <v>LCC1</v>
          </cell>
          <cell r="B58">
            <v>163548</v>
          </cell>
          <cell r="C58">
            <v>44957</v>
          </cell>
          <cell r="D58">
            <v>44970</v>
          </cell>
          <cell r="F58">
            <v>349300</v>
          </cell>
          <cell r="G58" t="str">
            <v>SALDO A FAVOR DEL PRESTADOR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A59" t="str">
            <v>LCC1</v>
          </cell>
          <cell r="B59">
            <v>163549</v>
          </cell>
          <cell r="C59">
            <v>44957</v>
          </cell>
          <cell r="D59">
            <v>44970</v>
          </cell>
          <cell r="F59">
            <v>352900</v>
          </cell>
          <cell r="G59" t="str">
            <v>SALDO A FAVOR DEL PRESTADOR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A60" t="str">
            <v>LCC1</v>
          </cell>
          <cell r="B60">
            <v>163547</v>
          </cell>
          <cell r="C60">
            <v>44957</v>
          </cell>
          <cell r="D60">
            <v>44970</v>
          </cell>
          <cell r="F60">
            <v>345600</v>
          </cell>
          <cell r="G60" t="str">
            <v>SALDO A FAVOR DEL PRESTADOR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A61" t="str">
            <v>LCC1</v>
          </cell>
          <cell r="B61">
            <v>164616</v>
          </cell>
          <cell r="C61">
            <v>44973</v>
          </cell>
          <cell r="D61">
            <v>45037</v>
          </cell>
          <cell r="F61">
            <v>60000</v>
          </cell>
          <cell r="G61" t="str">
            <v>EN REVISION</v>
          </cell>
          <cell r="H61">
            <v>0</v>
          </cell>
          <cell r="I61">
            <v>60000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A62" t="str">
            <v>LCC1</v>
          </cell>
          <cell r="B62">
            <v>164614</v>
          </cell>
          <cell r="C62">
            <v>44973</v>
          </cell>
          <cell r="D62">
            <v>45037</v>
          </cell>
          <cell r="F62">
            <v>60000</v>
          </cell>
          <cell r="G62" t="str">
            <v>EN REVISION</v>
          </cell>
          <cell r="H62">
            <v>0</v>
          </cell>
          <cell r="I62">
            <v>60000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A63" t="str">
            <v>LCC1</v>
          </cell>
          <cell r="B63">
            <v>164617</v>
          </cell>
          <cell r="C63">
            <v>44973</v>
          </cell>
          <cell r="D63">
            <v>45037</v>
          </cell>
          <cell r="F63">
            <v>60000</v>
          </cell>
          <cell r="G63" t="str">
            <v>EN REVISION</v>
          </cell>
          <cell r="H63">
            <v>0</v>
          </cell>
          <cell r="I63">
            <v>60000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LCC1</v>
          </cell>
          <cell r="B64">
            <v>164613</v>
          </cell>
          <cell r="C64">
            <v>44973</v>
          </cell>
          <cell r="D64">
            <v>45037</v>
          </cell>
          <cell r="F64">
            <v>60000</v>
          </cell>
          <cell r="G64" t="str">
            <v>EN REVISION</v>
          </cell>
          <cell r="H64">
            <v>0</v>
          </cell>
          <cell r="I64">
            <v>60000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A65" t="str">
            <v>LCC1</v>
          </cell>
          <cell r="B65">
            <v>164615</v>
          </cell>
          <cell r="C65">
            <v>44973</v>
          </cell>
          <cell r="D65">
            <v>45037</v>
          </cell>
          <cell r="F65">
            <v>60000</v>
          </cell>
          <cell r="G65" t="str">
            <v>EN REVISION</v>
          </cell>
          <cell r="H65">
            <v>0</v>
          </cell>
          <cell r="I65">
            <v>60000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LCC1</v>
          </cell>
          <cell r="B66">
            <v>164611</v>
          </cell>
          <cell r="C66">
            <v>44973</v>
          </cell>
          <cell r="D66">
            <v>45037</v>
          </cell>
          <cell r="F66">
            <v>60000</v>
          </cell>
          <cell r="G66" t="str">
            <v>EN REVISION</v>
          </cell>
          <cell r="H66">
            <v>0</v>
          </cell>
          <cell r="I66">
            <v>60000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LCC1</v>
          </cell>
          <cell r="B67">
            <v>164607</v>
          </cell>
          <cell r="C67">
            <v>44973</v>
          </cell>
          <cell r="D67">
            <v>45037</v>
          </cell>
          <cell r="F67">
            <v>60000</v>
          </cell>
          <cell r="G67" t="str">
            <v>EN REVISION</v>
          </cell>
          <cell r="H67">
            <v>0</v>
          </cell>
          <cell r="I67">
            <v>60000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LCC1</v>
          </cell>
          <cell r="B68">
            <v>164612</v>
          </cell>
          <cell r="C68">
            <v>44973</v>
          </cell>
          <cell r="D68">
            <v>45037</v>
          </cell>
          <cell r="F68">
            <v>60000</v>
          </cell>
          <cell r="G68" t="str">
            <v>EN REVISION</v>
          </cell>
          <cell r="H68">
            <v>0</v>
          </cell>
          <cell r="I68">
            <v>60000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LCC1</v>
          </cell>
          <cell r="B69">
            <v>164610</v>
          </cell>
          <cell r="C69">
            <v>44973</v>
          </cell>
          <cell r="D69">
            <v>45037</v>
          </cell>
          <cell r="F69">
            <v>60000</v>
          </cell>
          <cell r="G69" t="str">
            <v>EN REVISION</v>
          </cell>
          <cell r="H69">
            <v>0</v>
          </cell>
          <cell r="I69">
            <v>60000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LCC1</v>
          </cell>
          <cell r="B70">
            <v>164591</v>
          </cell>
          <cell r="C70">
            <v>44973</v>
          </cell>
          <cell r="D70">
            <v>44995</v>
          </cell>
          <cell r="F70">
            <v>60000</v>
          </cell>
          <cell r="G70" t="str">
            <v>EN REVISION</v>
          </cell>
          <cell r="H70">
            <v>0</v>
          </cell>
          <cell r="I70">
            <v>60000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LCC1</v>
          </cell>
          <cell r="B71">
            <v>164588</v>
          </cell>
          <cell r="C71">
            <v>44973</v>
          </cell>
          <cell r="D71">
            <v>44995</v>
          </cell>
          <cell r="F71">
            <v>60000</v>
          </cell>
          <cell r="G71" t="str">
            <v>EN REVISION</v>
          </cell>
          <cell r="H71">
            <v>0</v>
          </cell>
          <cell r="I71">
            <v>60000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A72" t="str">
            <v>LCC1</v>
          </cell>
          <cell r="B72">
            <v>164592</v>
          </cell>
          <cell r="C72">
            <v>44973</v>
          </cell>
          <cell r="D72">
            <v>44995</v>
          </cell>
          <cell r="F72">
            <v>55900</v>
          </cell>
          <cell r="G72" t="str">
            <v>EN REVISION</v>
          </cell>
          <cell r="H72">
            <v>0</v>
          </cell>
          <cell r="I72">
            <v>55900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A73" t="str">
            <v>LCC1</v>
          </cell>
          <cell r="B73">
            <v>164589</v>
          </cell>
          <cell r="C73">
            <v>44973</v>
          </cell>
          <cell r="D73">
            <v>44995</v>
          </cell>
          <cell r="F73">
            <v>30000</v>
          </cell>
          <cell r="G73" t="str">
            <v>EN REVISION</v>
          </cell>
          <cell r="H73">
            <v>0</v>
          </cell>
          <cell r="I73">
            <v>30000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A74" t="str">
            <v>LCC1</v>
          </cell>
          <cell r="B74">
            <v>164609</v>
          </cell>
          <cell r="C74">
            <v>44973</v>
          </cell>
          <cell r="D74">
            <v>45037</v>
          </cell>
          <cell r="F74">
            <v>110000</v>
          </cell>
          <cell r="G74" t="str">
            <v>EN REVISION</v>
          </cell>
          <cell r="H74">
            <v>0</v>
          </cell>
          <cell r="I74">
            <v>110000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A75" t="str">
            <v>LCC1</v>
          </cell>
          <cell r="B75">
            <v>164608</v>
          </cell>
          <cell r="C75">
            <v>44973</v>
          </cell>
          <cell r="D75">
            <v>45037</v>
          </cell>
          <cell r="F75">
            <v>110000</v>
          </cell>
          <cell r="G75" t="str">
            <v>EN REVISION</v>
          </cell>
          <cell r="H75">
            <v>0</v>
          </cell>
          <cell r="I75">
            <v>110000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A76" t="str">
            <v>LCC1</v>
          </cell>
          <cell r="B76">
            <v>164595</v>
          </cell>
          <cell r="C76">
            <v>44973</v>
          </cell>
          <cell r="D76">
            <v>44995</v>
          </cell>
          <cell r="F76">
            <v>106300</v>
          </cell>
          <cell r="G76" t="str">
            <v>EN REVISION</v>
          </cell>
          <cell r="H76">
            <v>0</v>
          </cell>
          <cell r="I76">
            <v>106300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LCC1</v>
          </cell>
          <cell r="B77">
            <v>164606</v>
          </cell>
          <cell r="C77">
            <v>44973</v>
          </cell>
          <cell r="D77">
            <v>45037</v>
          </cell>
          <cell r="F77">
            <v>89168</v>
          </cell>
          <cell r="G77" t="str">
            <v>EN REVISION</v>
          </cell>
          <cell r="H77">
            <v>0</v>
          </cell>
          <cell r="I77">
            <v>89168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P77">
            <v>0</v>
          </cell>
          <cell r="Q77">
            <v>0</v>
          </cell>
          <cell r="R77">
            <v>0</v>
          </cell>
        </row>
        <row r="78">
          <cell r="A78" t="str">
            <v>LCC1</v>
          </cell>
          <cell r="B78">
            <v>164587</v>
          </cell>
          <cell r="C78">
            <v>44973</v>
          </cell>
          <cell r="D78">
            <v>44995</v>
          </cell>
          <cell r="F78">
            <v>137000</v>
          </cell>
          <cell r="G78" t="str">
            <v>EN REVISION</v>
          </cell>
          <cell r="H78">
            <v>0</v>
          </cell>
          <cell r="I78">
            <v>137000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A79" t="str">
            <v>LCC1</v>
          </cell>
          <cell r="B79">
            <v>164594</v>
          </cell>
          <cell r="C79">
            <v>44973</v>
          </cell>
          <cell r="D79">
            <v>44995</v>
          </cell>
          <cell r="F79">
            <v>130900</v>
          </cell>
          <cell r="G79" t="str">
            <v>EN REVISION</v>
          </cell>
          <cell r="H79">
            <v>0</v>
          </cell>
          <cell r="I79">
            <v>130900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 t="str">
            <v>LCC1</v>
          </cell>
          <cell r="B80">
            <v>164590</v>
          </cell>
          <cell r="C80">
            <v>44973</v>
          </cell>
          <cell r="D80">
            <v>44995</v>
          </cell>
          <cell r="F80">
            <v>131300</v>
          </cell>
          <cell r="G80" t="str">
            <v>EN REVISION</v>
          </cell>
          <cell r="H80">
            <v>0</v>
          </cell>
          <cell r="I80">
            <v>131300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A81" t="str">
            <v>LCC1</v>
          </cell>
          <cell r="B81">
            <v>164593</v>
          </cell>
          <cell r="C81">
            <v>44973</v>
          </cell>
          <cell r="D81">
            <v>44995</v>
          </cell>
          <cell r="F81">
            <v>366900</v>
          </cell>
          <cell r="G81" t="str">
            <v>EN REVISION</v>
          </cell>
          <cell r="H81">
            <v>0</v>
          </cell>
          <cell r="I81">
            <v>366900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 t="str">
            <v>LCC1</v>
          </cell>
          <cell r="B82">
            <v>165410</v>
          </cell>
          <cell r="C82">
            <v>44985</v>
          </cell>
          <cell r="D82">
            <v>44995</v>
          </cell>
          <cell r="F82">
            <v>60000</v>
          </cell>
          <cell r="G82" t="str">
            <v>EN REVISION</v>
          </cell>
          <cell r="H82">
            <v>0</v>
          </cell>
          <cell r="I82">
            <v>60000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LCC1</v>
          </cell>
          <cell r="B83">
            <v>165412</v>
          </cell>
          <cell r="C83">
            <v>44985</v>
          </cell>
          <cell r="D83">
            <v>44995</v>
          </cell>
          <cell r="F83">
            <v>60000</v>
          </cell>
          <cell r="G83" t="str">
            <v>EN REVISION</v>
          </cell>
          <cell r="H83">
            <v>0</v>
          </cell>
          <cell r="I83">
            <v>60000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A84" t="str">
            <v>LCC1</v>
          </cell>
          <cell r="B84">
            <v>165408</v>
          </cell>
          <cell r="C84">
            <v>44985</v>
          </cell>
          <cell r="D84">
            <v>44995</v>
          </cell>
          <cell r="F84">
            <v>60000</v>
          </cell>
          <cell r="G84" t="str">
            <v>EN REVISION</v>
          </cell>
          <cell r="H84">
            <v>0</v>
          </cell>
          <cell r="I84">
            <v>60000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LCC1</v>
          </cell>
          <cell r="B85">
            <v>165405</v>
          </cell>
          <cell r="C85">
            <v>44985</v>
          </cell>
          <cell r="D85">
            <v>44995</v>
          </cell>
          <cell r="F85">
            <v>353000</v>
          </cell>
          <cell r="G85" t="str">
            <v>EN REVISION</v>
          </cell>
          <cell r="H85">
            <v>0</v>
          </cell>
          <cell r="I85">
            <v>353000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LCC1</v>
          </cell>
          <cell r="B86">
            <v>165404</v>
          </cell>
          <cell r="C86">
            <v>44985</v>
          </cell>
          <cell r="D86">
            <v>44995</v>
          </cell>
          <cell r="F86">
            <v>353000</v>
          </cell>
          <cell r="G86" t="str">
            <v>EN REVISION</v>
          </cell>
          <cell r="H86">
            <v>0</v>
          </cell>
          <cell r="I86">
            <v>353000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LCC1</v>
          </cell>
          <cell r="B87">
            <v>165411</v>
          </cell>
          <cell r="C87">
            <v>44985</v>
          </cell>
          <cell r="D87">
            <v>44995</v>
          </cell>
          <cell r="F87">
            <v>353000</v>
          </cell>
          <cell r="G87" t="str">
            <v>EN REVISION</v>
          </cell>
          <cell r="H87">
            <v>0</v>
          </cell>
          <cell r="I87">
            <v>353000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 t="str">
            <v>LCC1</v>
          </cell>
          <cell r="B88">
            <v>165403</v>
          </cell>
          <cell r="C88">
            <v>44985</v>
          </cell>
          <cell r="D88">
            <v>44995</v>
          </cell>
          <cell r="F88">
            <v>353000</v>
          </cell>
          <cell r="G88" t="str">
            <v>EN REVISION</v>
          </cell>
          <cell r="H88">
            <v>0</v>
          </cell>
          <cell r="I88">
            <v>353000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 t="str">
            <v>LCC1</v>
          </cell>
          <cell r="B89">
            <v>165407</v>
          </cell>
          <cell r="C89">
            <v>44985</v>
          </cell>
          <cell r="D89">
            <v>44995</v>
          </cell>
          <cell r="F89">
            <v>489000</v>
          </cell>
          <cell r="G89" t="str">
            <v>EN REVISION</v>
          </cell>
          <cell r="H89">
            <v>0</v>
          </cell>
          <cell r="I89">
            <v>489000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LCC1</v>
          </cell>
          <cell r="B90">
            <v>165409</v>
          </cell>
          <cell r="C90">
            <v>44985</v>
          </cell>
          <cell r="D90">
            <v>44995</v>
          </cell>
          <cell r="F90">
            <v>361000</v>
          </cell>
          <cell r="G90" t="str">
            <v>EN REVISION</v>
          </cell>
          <cell r="H90">
            <v>0</v>
          </cell>
          <cell r="I90">
            <v>361000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LCC1</v>
          </cell>
          <cell r="B91">
            <v>165402</v>
          </cell>
          <cell r="C91">
            <v>44985</v>
          </cell>
          <cell r="D91">
            <v>44995</v>
          </cell>
          <cell r="F91">
            <v>522000</v>
          </cell>
          <cell r="G91" t="str">
            <v>EN REVISION</v>
          </cell>
          <cell r="H91">
            <v>0</v>
          </cell>
          <cell r="I91">
            <v>522000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LCC1</v>
          </cell>
          <cell r="B92">
            <v>166206</v>
          </cell>
          <cell r="C92">
            <v>44995</v>
          </cell>
          <cell r="D92">
            <v>45007</v>
          </cell>
          <cell r="F92">
            <v>451000</v>
          </cell>
          <cell r="G92" t="str">
            <v>SALDO A FAVOR DEL PRESTADOR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LCC1</v>
          </cell>
          <cell r="B93">
            <v>166216</v>
          </cell>
          <cell r="C93">
            <v>44995</v>
          </cell>
          <cell r="D93">
            <v>45007</v>
          </cell>
          <cell r="F93">
            <v>60000</v>
          </cell>
          <cell r="G93" t="str">
            <v>SALDO A FAVOR DEL PRESTADOR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LCC1</v>
          </cell>
          <cell r="B94">
            <v>166208</v>
          </cell>
          <cell r="C94">
            <v>44995</v>
          </cell>
          <cell r="D94">
            <v>45007</v>
          </cell>
          <cell r="F94">
            <v>60000</v>
          </cell>
          <cell r="G94" t="str">
            <v>SALDO A FAVOR DEL PRESTADOR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LCC1</v>
          </cell>
          <cell r="B95">
            <v>166205</v>
          </cell>
          <cell r="C95">
            <v>44995</v>
          </cell>
          <cell r="D95">
            <v>45007</v>
          </cell>
          <cell r="F95">
            <v>353000</v>
          </cell>
          <cell r="G95" t="str">
            <v>SALDO A FAVOR DEL PRESTADOR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LCC1</v>
          </cell>
          <cell r="B96">
            <v>166207</v>
          </cell>
          <cell r="C96">
            <v>44995</v>
          </cell>
          <cell r="D96">
            <v>45007</v>
          </cell>
          <cell r="F96">
            <v>60000</v>
          </cell>
          <cell r="G96" t="str">
            <v>SALDO A FAVOR DEL PRESTADOR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LCC1</v>
          </cell>
          <cell r="B97">
            <v>166202</v>
          </cell>
          <cell r="C97">
            <v>44995</v>
          </cell>
          <cell r="D97">
            <v>45007</v>
          </cell>
          <cell r="F97">
            <v>56300</v>
          </cell>
          <cell r="G97" t="str">
            <v>SALDO A FAVOR DEL PRESTADOR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LCC1</v>
          </cell>
          <cell r="B98">
            <v>166195</v>
          </cell>
          <cell r="C98">
            <v>44995</v>
          </cell>
          <cell r="D98">
            <v>45007</v>
          </cell>
          <cell r="F98">
            <v>60000</v>
          </cell>
          <cell r="G98" t="str">
            <v>SALDO A FAVOR DEL PRESTADOR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LCC1</v>
          </cell>
          <cell r="B99">
            <v>166197</v>
          </cell>
          <cell r="C99">
            <v>44995</v>
          </cell>
          <cell r="D99">
            <v>45007</v>
          </cell>
          <cell r="F99">
            <v>60000</v>
          </cell>
          <cell r="G99" t="str">
            <v>SALDO A FAVOR DEL PRESTADOR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LCC1</v>
          </cell>
          <cell r="B100">
            <v>166198</v>
          </cell>
          <cell r="C100">
            <v>44995</v>
          </cell>
          <cell r="D100">
            <v>45007</v>
          </cell>
          <cell r="F100">
            <v>55900</v>
          </cell>
          <cell r="G100" t="str">
            <v>SALDO A FAVOR DEL PRESTADOR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LCC1</v>
          </cell>
          <cell r="B101">
            <v>166215</v>
          </cell>
          <cell r="C101">
            <v>44995</v>
          </cell>
          <cell r="D101">
            <v>45007</v>
          </cell>
          <cell r="F101">
            <v>60000</v>
          </cell>
          <cell r="G101" t="str">
            <v>EN REVISION</v>
          </cell>
          <cell r="H101">
            <v>0</v>
          </cell>
          <cell r="I101">
            <v>60000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 t="str">
            <v>LCC1</v>
          </cell>
          <cell r="B102">
            <v>166211</v>
          </cell>
          <cell r="C102">
            <v>44995</v>
          </cell>
          <cell r="D102">
            <v>45007</v>
          </cell>
          <cell r="F102">
            <v>60000</v>
          </cell>
          <cell r="G102" t="str">
            <v>EN REVISION</v>
          </cell>
          <cell r="H102">
            <v>0</v>
          </cell>
          <cell r="I102">
            <v>60000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 t="str">
            <v>LCC1</v>
          </cell>
          <cell r="B103">
            <v>166214</v>
          </cell>
          <cell r="C103">
            <v>44995</v>
          </cell>
          <cell r="D103">
            <v>45007</v>
          </cell>
          <cell r="F103">
            <v>60000</v>
          </cell>
          <cell r="G103" t="str">
            <v>EN REVISION</v>
          </cell>
          <cell r="H103">
            <v>0</v>
          </cell>
          <cell r="I103">
            <v>60000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A104" t="str">
            <v>LCC1</v>
          </cell>
          <cell r="B104">
            <v>166209</v>
          </cell>
          <cell r="C104">
            <v>44995</v>
          </cell>
          <cell r="D104">
            <v>45007</v>
          </cell>
          <cell r="F104">
            <v>60000</v>
          </cell>
          <cell r="G104" t="str">
            <v>EN REVISION</v>
          </cell>
          <cell r="H104">
            <v>0</v>
          </cell>
          <cell r="I104">
            <v>60000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A105" t="str">
            <v>LCC1</v>
          </cell>
          <cell r="B105">
            <v>166217</v>
          </cell>
          <cell r="C105">
            <v>44995</v>
          </cell>
          <cell r="D105">
            <v>45007</v>
          </cell>
          <cell r="F105">
            <v>60000</v>
          </cell>
          <cell r="G105" t="str">
            <v>EN REVISION</v>
          </cell>
          <cell r="H105">
            <v>0</v>
          </cell>
          <cell r="I105">
            <v>60000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A106" t="str">
            <v>LCC1</v>
          </cell>
          <cell r="B106">
            <v>166210</v>
          </cell>
          <cell r="C106">
            <v>44995</v>
          </cell>
          <cell r="D106">
            <v>45007</v>
          </cell>
          <cell r="F106">
            <v>60000</v>
          </cell>
          <cell r="G106" t="str">
            <v>EN REVISION</v>
          </cell>
          <cell r="H106">
            <v>0</v>
          </cell>
          <cell r="I106">
            <v>60000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  <cell r="Q106">
            <v>0</v>
          </cell>
          <cell r="R106">
            <v>0</v>
          </cell>
        </row>
        <row r="107">
          <cell r="A107" t="str">
            <v>LCC1</v>
          </cell>
          <cell r="B107">
            <v>166201</v>
          </cell>
          <cell r="C107">
            <v>44995</v>
          </cell>
          <cell r="D107">
            <v>45007</v>
          </cell>
          <cell r="F107">
            <v>60000</v>
          </cell>
          <cell r="G107" t="str">
            <v>EN REVISION</v>
          </cell>
          <cell r="H107">
            <v>0</v>
          </cell>
          <cell r="I107">
            <v>60000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 t="str">
            <v>LCC1</v>
          </cell>
          <cell r="B108">
            <v>166196</v>
          </cell>
          <cell r="C108">
            <v>44995</v>
          </cell>
          <cell r="D108">
            <v>45007</v>
          </cell>
          <cell r="F108">
            <v>60000</v>
          </cell>
          <cell r="G108" t="str">
            <v>EN REVISION</v>
          </cell>
          <cell r="H108">
            <v>0</v>
          </cell>
          <cell r="I108">
            <v>60000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LCC1</v>
          </cell>
          <cell r="B109">
            <v>166212</v>
          </cell>
          <cell r="C109">
            <v>44995</v>
          </cell>
          <cell r="D109">
            <v>45007</v>
          </cell>
          <cell r="F109">
            <v>110000</v>
          </cell>
          <cell r="G109" t="str">
            <v>EN REVISION</v>
          </cell>
          <cell r="H109">
            <v>0</v>
          </cell>
          <cell r="I109">
            <v>110000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 t="str">
            <v>LCC1</v>
          </cell>
          <cell r="B110">
            <v>166200</v>
          </cell>
          <cell r="C110">
            <v>44995</v>
          </cell>
          <cell r="D110">
            <v>45007</v>
          </cell>
          <cell r="F110">
            <v>110000</v>
          </cell>
          <cell r="G110" t="str">
            <v>EN REVISION</v>
          </cell>
          <cell r="H110">
            <v>0</v>
          </cell>
          <cell r="I110">
            <v>110000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 t="str">
            <v>LCC1</v>
          </cell>
          <cell r="B111">
            <v>166213</v>
          </cell>
          <cell r="C111">
            <v>44995</v>
          </cell>
          <cell r="D111">
            <v>45007</v>
          </cell>
          <cell r="F111">
            <v>137000</v>
          </cell>
          <cell r="G111" t="str">
            <v>EN REVISION</v>
          </cell>
          <cell r="H111">
            <v>0</v>
          </cell>
          <cell r="I111">
            <v>137000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A112" t="str">
            <v>LCC1</v>
          </cell>
          <cell r="B112">
            <v>166204</v>
          </cell>
          <cell r="C112">
            <v>44995</v>
          </cell>
          <cell r="D112">
            <v>45007</v>
          </cell>
          <cell r="F112">
            <v>524000</v>
          </cell>
          <cell r="G112" t="str">
            <v>EN REVISION</v>
          </cell>
          <cell r="H112">
            <v>0</v>
          </cell>
          <cell r="I112">
            <v>524000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 t="str">
            <v>LCC1</v>
          </cell>
          <cell r="B113">
            <v>166199</v>
          </cell>
          <cell r="C113">
            <v>44995</v>
          </cell>
          <cell r="D113">
            <v>45007</v>
          </cell>
          <cell r="F113">
            <v>348900</v>
          </cell>
          <cell r="G113" t="str">
            <v>EN REVISION</v>
          </cell>
          <cell r="H113">
            <v>0</v>
          </cell>
          <cell r="I113">
            <v>348900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 t="str">
            <v>LCC1</v>
          </cell>
          <cell r="B114">
            <v>166587</v>
          </cell>
          <cell r="C114">
            <v>45001</v>
          </cell>
          <cell r="D114">
            <v>45007</v>
          </cell>
          <cell r="F114">
            <v>130900</v>
          </cell>
          <cell r="G114" t="str">
            <v>SALDO A FAVOR DEL PRESTADOR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 t="str">
            <v>LCC1</v>
          </cell>
          <cell r="B115">
            <v>166596</v>
          </cell>
          <cell r="C115">
            <v>45001</v>
          </cell>
          <cell r="D115">
            <v>45037</v>
          </cell>
          <cell r="F115">
            <v>60000</v>
          </cell>
          <cell r="G115" t="str">
            <v>EN REVISION</v>
          </cell>
          <cell r="H115">
            <v>0</v>
          </cell>
          <cell r="I115">
            <v>60000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A116" t="str">
            <v>LCC1</v>
          </cell>
          <cell r="B116">
            <v>166601</v>
          </cell>
          <cell r="C116">
            <v>45001</v>
          </cell>
          <cell r="D116">
            <v>45037</v>
          </cell>
          <cell r="F116">
            <v>60000</v>
          </cell>
          <cell r="G116" t="str">
            <v>EN REVISION</v>
          </cell>
          <cell r="H116">
            <v>0</v>
          </cell>
          <cell r="I116">
            <v>60000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LCC1</v>
          </cell>
          <cell r="B117">
            <v>166594</v>
          </cell>
          <cell r="C117">
            <v>45001</v>
          </cell>
          <cell r="D117">
            <v>45037</v>
          </cell>
          <cell r="F117">
            <v>60000</v>
          </cell>
          <cell r="G117" t="str">
            <v>EN REVISION</v>
          </cell>
          <cell r="H117">
            <v>0</v>
          </cell>
          <cell r="I117">
            <v>60000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A118" t="str">
            <v>LCC1</v>
          </cell>
          <cell r="B118">
            <v>166595</v>
          </cell>
          <cell r="C118">
            <v>45001</v>
          </cell>
          <cell r="D118">
            <v>45037</v>
          </cell>
          <cell r="F118">
            <v>60000</v>
          </cell>
          <cell r="G118" t="str">
            <v>EN REVISION</v>
          </cell>
          <cell r="H118">
            <v>0</v>
          </cell>
          <cell r="I118">
            <v>60000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 t="str">
            <v>LCC1</v>
          </cell>
          <cell r="B119">
            <v>166597</v>
          </cell>
          <cell r="C119">
            <v>45001</v>
          </cell>
          <cell r="D119">
            <v>45037</v>
          </cell>
          <cell r="F119">
            <v>60000</v>
          </cell>
          <cell r="G119" t="str">
            <v>EN REVISION</v>
          </cell>
          <cell r="H119">
            <v>0</v>
          </cell>
          <cell r="I119">
            <v>60000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 t="str">
            <v>LCC1</v>
          </cell>
          <cell r="B120">
            <v>166599</v>
          </cell>
          <cell r="C120">
            <v>45001</v>
          </cell>
          <cell r="D120">
            <v>45037</v>
          </cell>
          <cell r="F120">
            <v>60000</v>
          </cell>
          <cell r="G120" t="str">
            <v>EN REVISION</v>
          </cell>
          <cell r="H120">
            <v>0</v>
          </cell>
          <cell r="I120">
            <v>60000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  <cell r="Q120">
            <v>0</v>
          </cell>
          <cell r="R120">
            <v>0</v>
          </cell>
        </row>
        <row r="121">
          <cell r="A121" t="str">
            <v>LCC1</v>
          </cell>
          <cell r="B121">
            <v>166600</v>
          </cell>
          <cell r="C121">
            <v>45001</v>
          </cell>
          <cell r="D121">
            <v>45037</v>
          </cell>
          <cell r="F121">
            <v>60000</v>
          </cell>
          <cell r="G121" t="str">
            <v>EN REVISION</v>
          </cell>
          <cell r="H121">
            <v>0</v>
          </cell>
          <cell r="I121">
            <v>60000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A122" t="str">
            <v>LCC1</v>
          </cell>
          <cell r="B122">
            <v>166586</v>
          </cell>
          <cell r="C122">
            <v>45001</v>
          </cell>
          <cell r="D122">
            <v>45007</v>
          </cell>
          <cell r="F122">
            <v>60000</v>
          </cell>
          <cell r="G122" t="str">
            <v>EN REVISION</v>
          </cell>
          <cell r="H122">
            <v>0</v>
          </cell>
          <cell r="I122">
            <v>60000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</row>
        <row r="123">
          <cell r="A123" t="str">
            <v>LCC1</v>
          </cell>
          <cell r="B123">
            <v>166589</v>
          </cell>
          <cell r="C123">
            <v>45001</v>
          </cell>
          <cell r="D123">
            <v>45007</v>
          </cell>
          <cell r="F123">
            <v>55900</v>
          </cell>
          <cell r="G123" t="str">
            <v>EN REVISION</v>
          </cell>
          <cell r="H123">
            <v>0</v>
          </cell>
          <cell r="I123">
            <v>55900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P123">
            <v>0</v>
          </cell>
          <cell r="Q123">
            <v>0</v>
          </cell>
          <cell r="R123">
            <v>0</v>
          </cell>
        </row>
        <row r="124">
          <cell r="A124" t="str">
            <v>LCC1</v>
          </cell>
          <cell r="B124">
            <v>166585</v>
          </cell>
          <cell r="C124">
            <v>45001</v>
          </cell>
          <cell r="D124">
            <v>45007</v>
          </cell>
          <cell r="F124">
            <v>55900</v>
          </cell>
          <cell r="G124" t="str">
            <v>EN REVISION</v>
          </cell>
          <cell r="H124">
            <v>0</v>
          </cell>
          <cell r="I124">
            <v>55900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LCC1</v>
          </cell>
          <cell r="B125">
            <v>166593</v>
          </cell>
          <cell r="C125">
            <v>45001</v>
          </cell>
          <cell r="D125">
            <v>45037</v>
          </cell>
          <cell r="F125">
            <v>353000</v>
          </cell>
          <cell r="G125" t="str">
            <v>EN REVISION</v>
          </cell>
          <cell r="H125">
            <v>0</v>
          </cell>
          <cell r="I125">
            <v>353000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P125">
            <v>0</v>
          </cell>
          <cell r="Q125">
            <v>0</v>
          </cell>
          <cell r="R125">
            <v>0</v>
          </cell>
        </row>
        <row r="126">
          <cell r="A126" t="str">
            <v>LCC1</v>
          </cell>
          <cell r="B126">
            <v>166643</v>
          </cell>
          <cell r="C126">
            <v>45002</v>
          </cell>
          <cell r="D126">
            <v>45037</v>
          </cell>
          <cell r="F126">
            <v>60000</v>
          </cell>
          <cell r="G126" t="str">
            <v>EN REVISION</v>
          </cell>
          <cell r="H126">
            <v>0</v>
          </cell>
          <cell r="I126">
            <v>60000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Q126">
            <v>0</v>
          </cell>
          <cell r="R126">
            <v>0</v>
          </cell>
        </row>
        <row r="127">
          <cell r="A127" t="str">
            <v>LCC1</v>
          </cell>
          <cell r="B127">
            <v>166642</v>
          </cell>
          <cell r="C127">
            <v>45002</v>
          </cell>
          <cell r="D127">
            <v>45037</v>
          </cell>
          <cell r="F127">
            <v>110000</v>
          </cell>
          <cell r="G127" t="str">
            <v>EN REVISION</v>
          </cell>
          <cell r="H127">
            <v>0</v>
          </cell>
          <cell r="I127">
            <v>110000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P127">
            <v>0</v>
          </cell>
          <cell r="Q127">
            <v>0</v>
          </cell>
          <cell r="R127">
            <v>0</v>
          </cell>
        </row>
        <row r="128">
          <cell r="A128" t="str">
            <v>LCC1</v>
          </cell>
          <cell r="B128">
            <v>167013</v>
          </cell>
          <cell r="C128">
            <v>45008</v>
          </cell>
          <cell r="D128">
            <v>45035</v>
          </cell>
          <cell r="F128">
            <v>55900</v>
          </cell>
          <cell r="G128" t="str">
            <v>EN REVISION</v>
          </cell>
          <cell r="H128">
            <v>0</v>
          </cell>
          <cell r="I128">
            <v>55900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Q128">
            <v>0</v>
          </cell>
          <cell r="R128">
            <v>0</v>
          </cell>
        </row>
        <row r="129">
          <cell r="A129" t="str">
            <v>LCC1</v>
          </cell>
          <cell r="B129">
            <v>167012</v>
          </cell>
          <cell r="C129">
            <v>45008</v>
          </cell>
          <cell r="D129">
            <v>45035</v>
          </cell>
          <cell r="F129">
            <v>60000</v>
          </cell>
          <cell r="G129" t="str">
            <v>EN REVISION</v>
          </cell>
          <cell r="H129">
            <v>0</v>
          </cell>
          <cell r="I129">
            <v>60000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A130" t="str">
            <v>LCC1</v>
          </cell>
          <cell r="B130">
            <v>167014</v>
          </cell>
          <cell r="C130">
            <v>45008</v>
          </cell>
          <cell r="D130">
            <v>45035</v>
          </cell>
          <cell r="F130">
            <v>137000</v>
          </cell>
          <cell r="G130" t="str">
            <v>EN REVISION</v>
          </cell>
          <cell r="H130">
            <v>0</v>
          </cell>
          <cell r="I130">
            <v>137000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 t="str">
            <v>LCC1</v>
          </cell>
          <cell r="B131">
            <v>167011</v>
          </cell>
          <cell r="C131">
            <v>45008</v>
          </cell>
          <cell r="D131">
            <v>45035</v>
          </cell>
          <cell r="F131">
            <v>348900</v>
          </cell>
          <cell r="G131" t="str">
            <v>EN REVISION</v>
          </cell>
          <cell r="H131">
            <v>0</v>
          </cell>
          <cell r="I131">
            <v>348900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LCC1</v>
          </cell>
          <cell r="B132">
            <v>167402</v>
          </cell>
          <cell r="C132">
            <v>45014</v>
          </cell>
          <cell r="D132">
            <v>45037</v>
          </cell>
          <cell r="F132">
            <v>60000</v>
          </cell>
          <cell r="G132" t="str">
            <v>EN REVISION</v>
          </cell>
          <cell r="H132">
            <v>0</v>
          </cell>
          <cell r="I132">
            <v>60000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LCC1</v>
          </cell>
          <cell r="B133">
            <v>167407</v>
          </cell>
          <cell r="C133">
            <v>45014</v>
          </cell>
          <cell r="D133">
            <v>45037</v>
          </cell>
          <cell r="F133">
            <v>60000</v>
          </cell>
          <cell r="G133" t="str">
            <v>EN REVISION</v>
          </cell>
          <cell r="H133">
            <v>0</v>
          </cell>
          <cell r="I133">
            <v>60000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LCC1</v>
          </cell>
          <cell r="B134">
            <v>167398</v>
          </cell>
          <cell r="C134">
            <v>45014</v>
          </cell>
          <cell r="D134">
            <v>45037</v>
          </cell>
          <cell r="F134">
            <v>624000</v>
          </cell>
          <cell r="G134" t="str">
            <v>EN REVISION</v>
          </cell>
          <cell r="H134">
            <v>0</v>
          </cell>
          <cell r="I134">
            <v>624000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LCC1</v>
          </cell>
          <cell r="B135">
            <v>167406</v>
          </cell>
          <cell r="C135">
            <v>45014</v>
          </cell>
          <cell r="D135">
            <v>45037</v>
          </cell>
          <cell r="F135">
            <v>614000</v>
          </cell>
          <cell r="G135" t="str">
            <v>EN REVISION</v>
          </cell>
          <cell r="H135">
            <v>0</v>
          </cell>
          <cell r="I135">
            <v>614000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A136" t="str">
            <v>LCC1</v>
          </cell>
          <cell r="B136">
            <v>167404</v>
          </cell>
          <cell r="C136">
            <v>45014</v>
          </cell>
          <cell r="D136">
            <v>45037</v>
          </cell>
          <cell r="F136">
            <v>614000</v>
          </cell>
          <cell r="G136" t="str">
            <v>EN REVISION</v>
          </cell>
          <cell r="H136">
            <v>0</v>
          </cell>
          <cell r="I136">
            <v>614000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P136">
            <v>0</v>
          </cell>
          <cell r="Q136">
            <v>0</v>
          </cell>
          <cell r="R136">
            <v>0</v>
          </cell>
        </row>
        <row r="137">
          <cell r="A137" t="str">
            <v>LCC1</v>
          </cell>
          <cell r="B137">
            <v>167401</v>
          </cell>
          <cell r="C137">
            <v>45014</v>
          </cell>
          <cell r="D137">
            <v>45037</v>
          </cell>
          <cell r="F137">
            <v>704000</v>
          </cell>
          <cell r="G137" t="str">
            <v>EN REVISION</v>
          </cell>
          <cell r="H137">
            <v>0</v>
          </cell>
          <cell r="I137">
            <v>704000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A138" t="str">
            <v>LCC1</v>
          </cell>
          <cell r="B138">
            <v>167403</v>
          </cell>
          <cell r="C138">
            <v>45014</v>
          </cell>
          <cell r="D138">
            <v>45037</v>
          </cell>
          <cell r="F138">
            <v>361000</v>
          </cell>
          <cell r="G138" t="str">
            <v>EN REVISION</v>
          </cell>
          <cell r="H138">
            <v>0</v>
          </cell>
          <cell r="I138">
            <v>361000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  <cell r="Q138">
            <v>0</v>
          </cell>
          <cell r="R138">
            <v>0</v>
          </cell>
        </row>
        <row r="139">
          <cell r="A139" t="str">
            <v>LCC1</v>
          </cell>
          <cell r="B139">
            <v>167392</v>
          </cell>
          <cell r="C139">
            <v>45016</v>
          </cell>
          <cell r="D139">
            <v>45035</v>
          </cell>
          <cell r="F139">
            <v>43600</v>
          </cell>
          <cell r="G139" t="str">
            <v>EN REVISION</v>
          </cell>
          <cell r="H139">
            <v>0</v>
          </cell>
          <cell r="I139">
            <v>43600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A140" t="str">
            <v>LCC1</v>
          </cell>
          <cell r="B140">
            <v>167389</v>
          </cell>
          <cell r="C140">
            <v>45016</v>
          </cell>
          <cell r="D140">
            <v>45035</v>
          </cell>
          <cell r="F140">
            <v>60000</v>
          </cell>
          <cell r="G140" t="str">
            <v>EN REVISION</v>
          </cell>
          <cell r="H140">
            <v>0</v>
          </cell>
          <cell r="I140">
            <v>60000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 t="str">
            <v>LCC1</v>
          </cell>
          <cell r="B141">
            <v>167390</v>
          </cell>
          <cell r="C141">
            <v>45016</v>
          </cell>
          <cell r="D141">
            <v>45035</v>
          </cell>
          <cell r="F141">
            <v>60000</v>
          </cell>
          <cell r="G141" t="str">
            <v>EN REVISION</v>
          </cell>
          <cell r="H141">
            <v>0</v>
          </cell>
          <cell r="I141">
            <v>60000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  <cell r="Q141">
            <v>0</v>
          </cell>
          <cell r="R141">
            <v>0</v>
          </cell>
        </row>
        <row r="142">
          <cell r="A142" t="str">
            <v>LCC1</v>
          </cell>
          <cell r="B142">
            <v>167391</v>
          </cell>
          <cell r="C142">
            <v>45016</v>
          </cell>
          <cell r="D142">
            <v>45035</v>
          </cell>
          <cell r="F142">
            <v>60000</v>
          </cell>
          <cell r="G142" t="str">
            <v>EN REVISION</v>
          </cell>
          <cell r="H142">
            <v>0</v>
          </cell>
          <cell r="I142">
            <v>60000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A143" t="str">
            <v>LCC1</v>
          </cell>
          <cell r="B143">
            <v>167646</v>
          </cell>
          <cell r="C143">
            <v>45016</v>
          </cell>
          <cell r="D143">
            <v>45037</v>
          </cell>
          <cell r="F143">
            <v>60000</v>
          </cell>
          <cell r="G143" t="str">
            <v>EN REVISION</v>
          </cell>
          <cell r="H143">
            <v>0</v>
          </cell>
          <cell r="I143">
            <v>60000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P143">
            <v>0</v>
          </cell>
          <cell r="Q143">
            <v>0</v>
          </cell>
          <cell r="R143">
            <v>0</v>
          </cell>
        </row>
        <row r="144">
          <cell r="A144" t="str">
            <v>LCC1</v>
          </cell>
          <cell r="B144">
            <v>167663</v>
          </cell>
          <cell r="C144">
            <v>45016</v>
          </cell>
          <cell r="D144">
            <v>45037</v>
          </cell>
          <cell r="F144">
            <v>60000</v>
          </cell>
          <cell r="G144" t="str">
            <v>EN REVISION</v>
          </cell>
          <cell r="H144">
            <v>0</v>
          </cell>
          <cell r="I144">
            <v>60000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A145" t="str">
            <v>LCC1</v>
          </cell>
          <cell r="B145">
            <v>167647</v>
          </cell>
          <cell r="C145">
            <v>45016</v>
          </cell>
          <cell r="D145">
            <v>45037</v>
          </cell>
          <cell r="F145">
            <v>135000</v>
          </cell>
          <cell r="G145" t="str">
            <v>EN REVISION</v>
          </cell>
          <cell r="H145">
            <v>0</v>
          </cell>
          <cell r="I145">
            <v>135000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0</v>
          </cell>
        </row>
        <row r="146">
          <cell r="A146" t="str">
            <v>LCC1</v>
          </cell>
          <cell r="B146">
            <v>167649</v>
          </cell>
          <cell r="C146">
            <v>45016</v>
          </cell>
          <cell r="D146">
            <v>45037</v>
          </cell>
          <cell r="F146">
            <v>253000</v>
          </cell>
          <cell r="G146" t="str">
            <v>EN REVISION</v>
          </cell>
          <cell r="H146">
            <v>0</v>
          </cell>
          <cell r="I146">
            <v>253000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P146">
            <v>0</v>
          </cell>
          <cell r="Q146">
            <v>0</v>
          </cell>
          <cell r="R146">
            <v>0</v>
          </cell>
        </row>
        <row r="147">
          <cell r="A147" t="str">
            <v>LCC1</v>
          </cell>
          <cell r="B147">
            <v>167993</v>
          </cell>
          <cell r="C147">
            <v>45021</v>
          </cell>
          <cell r="D147">
            <v>45040</v>
          </cell>
          <cell r="F147">
            <v>60000</v>
          </cell>
          <cell r="G147" t="str">
            <v>EN REVISION</v>
          </cell>
          <cell r="H147">
            <v>0</v>
          </cell>
          <cell r="I147">
            <v>60000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  <cell r="Q147">
            <v>0</v>
          </cell>
          <cell r="R147">
            <v>0</v>
          </cell>
        </row>
        <row r="148">
          <cell r="A148" t="str">
            <v>LCC1</v>
          </cell>
          <cell r="B148">
            <v>167992</v>
          </cell>
          <cell r="C148">
            <v>45021</v>
          </cell>
          <cell r="D148">
            <v>45040</v>
          </cell>
          <cell r="F148">
            <v>60000</v>
          </cell>
          <cell r="G148" t="str">
            <v>EN REVISION</v>
          </cell>
          <cell r="H148">
            <v>0</v>
          </cell>
          <cell r="I148">
            <v>60000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P148">
            <v>0</v>
          </cell>
          <cell r="Q148">
            <v>0</v>
          </cell>
          <cell r="R148">
            <v>0</v>
          </cell>
        </row>
        <row r="149">
          <cell r="A149" t="str">
            <v>LCC1</v>
          </cell>
          <cell r="B149">
            <v>167991</v>
          </cell>
          <cell r="C149">
            <v>45021</v>
          </cell>
          <cell r="D149">
            <v>45040</v>
          </cell>
          <cell r="F149">
            <v>110000</v>
          </cell>
          <cell r="G149" t="str">
            <v>EN REVISION</v>
          </cell>
          <cell r="H149">
            <v>0</v>
          </cell>
          <cell r="I149">
            <v>110000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</row>
        <row r="150">
          <cell r="A150" t="str">
            <v>LCC1</v>
          </cell>
          <cell r="B150">
            <v>167990</v>
          </cell>
          <cell r="C150">
            <v>45021</v>
          </cell>
          <cell r="D150">
            <v>45040</v>
          </cell>
          <cell r="F150">
            <v>110000</v>
          </cell>
          <cell r="G150" t="str">
            <v>EN REVISION</v>
          </cell>
          <cell r="H150">
            <v>0</v>
          </cell>
          <cell r="I150">
            <v>110000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A151" t="str">
            <v>LCC1</v>
          </cell>
          <cell r="B151">
            <v>168008</v>
          </cell>
          <cell r="C151">
            <v>45021</v>
          </cell>
          <cell r="D151">
            <v>45040</v>
          </cell>
          <cell r="F151">
            <v>430000</v>
          </cell>
          <cell r="G151" t="str">
            <v>EN REVISION</v>
          </cell>
          <cell r="H151">
            <v>0</v>
          </cell>
          <cell r="I151">
            <v>430000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  <cell r="Q151">
            <v>0</v>
          </cell>
          <cell r="R151">
            <v>0</v>
          </cell>
        </row>
        <row r="152">
          <cell r="A152" t="str">
            <v>LCC1</v>
          </cell>
          <cell r="B152">
            <v>167986</v>
          </cell>
          <cell r="C152">
            <v>45021</v>
          </cell>
          <cell r="D152">
            <v>45040</v>
          </cell>
          <cell r="F152">
            <v>188000</v>
          </cell>
          <cell r="G152" t="str">
            <v>EN REVISION</v>
          </cell>
          <cell r="H152">
            <v>0</v>
          </cell>
          <cell r="I152">
            <v>188000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 t="str">
            <v>LCC1</v>
          </cell>
          <cell r="B153">
            <v>167987</v>
          </cell>
          <cell r="C153">
            <v>45021</v>
          </cell>
          <cell r="D153">
            <v>45040</v>
          </cell>
          <cell r="F153">
            <v>254000</v>
          </cell>
          <cell r="G153" t="str">
            <v>EN REVISION</v>
          </cell>
          <cell r="H153">
            <v>0</v>
          </cell>
          <cell r="I153">
            <v>254000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A154" t="str">
            <v>LCC1</v>
          </cell>
          <cell r="B154">
            <v>167988</v>
          </cell>
          <cell r="C154">
            <v>45021</v>
          </cell>
          <cell r="D154">
            <v>45040</v>
          </cell>
          <cell r="F154">
            <v>249000</v>
          </cell>
          <cell r="G154" t="str">
            <v>EN REVISION</v>
          </cell>
          <cell r="H154">
            <v>0</v>
          </cell>
          <cell r="I154">
            <v>249000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LCC1</v>
          </cell>
          <cell r="B155">
            <v>167989</v>
          </cell>
          <cell r="C155">
            <v>45021</v>
          </cell>
          <cell r="D155">
            <v>45040</v>
          </cell>
          <cell r="F155">
            <v>135000</v>
          </cell>
          <cell r="G155" t="str">
            <v>EN REVISION</v>
          </cell>
          <cell r="H155">
            <v>0</v>
          </cell>
          <cell r="I155">
            <v>135000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P155">
            <v>0</v>
          </cell>
          <cell r="Q155">
            <v>0</v>
          </cell>
          <cell r="R155">
            <v>0</v>
          </cell>
        </row>
      </sheetData>
      <sheetData sheetId="4"/>
      <sheetData sheetId="5">
        <row r="6">
          <cell r="H6" t="str">
            <v>LIGA CONTRA EL CANCER SECCIONES BOGOTA</v>
          </cell>
        </row>
        <row r="9">
          <cell r="C9" t="str">
            <v>LUISA MATUTE ROMERO</v>
          </cell>
          <cell r="H9" t="str">
            <v>MILCEN EDILMA LÓPEZ PEÑA</v>
          </cell>
        </row>
        <row r="16">
          <cell r="F16">
            <v>45046</v>
          </cell>
        </row>
        <row r="217">
          <cell r="F217">
            <v>45050</v>
          </cell>
        </row>
      </sheetData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0552095-A494-4BC4-BE56-111125E569D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0552095-A494-4BC4-BE56-111125E569D1}" id="{B5771A56-AF3D-43BF-9857-E3BAFF59894F}">
    <text>SUAMTORIA DE GIRO DIRECTO Y ESFUERZO PROPIO</text>
  </threadedComment>
  <threadedComment ref="K8" dT="2020-08-04T16:00:44.11" personId="{E0552095-A494-4BC4-BE56-111125E569D1}" id="{64AC05F0-9E36-41F7-AB1E-72A18C395CB0}">
    <text>SUMATORIA DE PAGOS (DESCUENTOS ,TESORERIA,EMBARGOS)</text>
  </threadedComment>
  <threadedComment ref="R8" dT="2020-08-04T15:59:07.94" personId="{E0552095-A494-4BC4-BE56-111125E569D1}" id="{D927AB79-21CE-4F81-95BF-C5544278300F}">
    <text>SUMATORIA DE VALORES (PRESCRITAS SALDO DE FACTURAS DE CONTRATO LIQUIDADOS Y OTROS CONCEPTOS (N/A NO RADICADAS)</text>
  </threadedComment>
  <threadedComment ref="X8" dT="2020-08-04T15:55:33.73" personId="{E0552095-A494-4BC4-BE56-111125E569D1}" id="{4E2D375E-780C-4841-9BF3-3B9EAD7C88BD}">
    <text>SUMATORIA DE LOS VALORES DE GLOSAS LEGALIZADAS Y GLOSAS POR CONCILIAR</text>
  </threadedComment>
  <threadedComment ref="AC8" dT="2020-08-04T15:56:24.52" personId="{E0552095-A494-4BC4-BE56-111125E569D1}" id="{162D59F8-A1DA-49B3-BF64-ECB51C26A4CC}">
    <text>VALRO INDIVIDUAL DE LA GLOSAS LEGALIZADA</text>
  </threadedComment>
  <threadedComment ref="AE8" dT="2020-08-04T15:56:04.49" personId="{E0552095-A494-4BC4-BE56-111125E569D1}" id="{07FCDED7-2F30-42A6-93EF-8FE6EDB4031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360B6-6E0F-4695-B025-89FF721F0512}">
  <sheetPr codeName="Hoja10"/>
  <dimension ref="A1:AK168"/>
  <sheetViews>
    <sheetView tabSelected="1" topLeftCell="A149" zoomScaleNormal="100" workbookViewId="0">
      <selection activeCell="D167" sqref="D167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LIGA CONTRA EL CANCER SECCIONES BOGOTA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ANA'!F217</f>
        <v>45050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+'[1]DEP-FINAL'!A6</f>
        <v>LCC1</v>
      </c>
      <c r="D9" s="23">
        <f>+'[1]DEP-FINAL'!B6</f>
        <v>160275</v>
      </c>
      <c r="E9" s="25">
        <f>+'[1]DEP-FINAL'!C6</f>
        <v>44895</v>
      </c>
      <c r="F9" s="26">
        <f>+IF('[1]DEP-FINAL'!D6&gt;1,'[1]DEP-FINAL'!D6," ")</f>
        <v>44937</v>
      </c>
      <c r="G9" s="27">
        <f>'[1]DEP-FINAL'!F6</f>
        <v>249000</v>
      </c>
      <c r="H9" s="28">
        <v>0</v>
      </c>
      <c r="I9" s="28">
        <f>+'[1]DEP-FINAL'!M6+'[1]DEP-FINAL'!N6</f>
        <v>0</v>
      </c>
      <c r="J9" s="28">
        <f>+'[1]DEP-FINAL'!R6</f>
        <v>0</v>
      </c>
      <c r="K9" s="29">
        <f>+'[1]DEP-FINAL'!P6+'[1]DEP-FINAL'!Q6</f>
        <v>0</v>
      </c>
      <c r="L9" s="28">
        <v>0</v>
      </c>
      <c r="M9" s="28">
        <v>0</v>
      </c>
      <c r="N9" s="28">
        <f>+SUM(J9:M9)</f>
        <v>0</v>
      </c>
      <c r="O9" s="28">
        <f>+G9-I9-N9</f>
        <v>249000</v>
      </c>
      <c r="P9" s="24">
        <f>IF('[1]DEP-FINAL'!H6&gt;1,0,'[1]DEP-FINAL'!B6)</f>
        <v>160275</v>
      </c>
      <c r="Q9" s="30">
        <f>+IF(P9&gt;0,G9,0)</f>
        <v>249000</v>
      </c>
      <c r="R9" s="31">
        <f>IF(P9=0,G9,0)</f>
        <v>0</v>
      </c>
      <c r="S9" s="31">
        <f>+'[1]DEP-FINAL'!J6</f>
        <v>0</v>
      </c>
      <c r="T9" s="23" t="s">
        <v>45</v>
      </c>
      <c r="U9" s="31">
        <f>+'[1]DEP-FINAL'!I6</f>
        <v>0</v>
      </c>
      <c r="V9" s="30"/>
      <c r="W9" s="23" t="s">
        <v>45</v>
      </c>
      <c r="X9" s="31">
        <f>+'[1]DEP-FINAL'!K6+'[1]DEP-FINAL'!L6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+'[1]DEP-FINAL'!K6</f>
        <v>0</v>
      </c>
      <c r="AF9" s="30">
        <v>0</v>
      </c>
      <c r="AG9" s="30">
        <f>+G9-I9-N9-R9-Z9-AC9-AE9-S9-U9</f>
        <v>249000</v>
      </c>
      <c r="AH9" s="30">
        <v>0</v>
      </c>
      <c r="AI9" s="30" t="str">
        <f>+'[1]DEP-FINAL'!G6</f>
        <v>SALDO A FAVOR DEL PRESTADOR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+'[1]DEP-FINAL'!A7</f>
        <v>LCC1</v>
      </c>
      <c r="D10" s="23">
        <f>+'[1]DEP-FINAL'!B7</f>
        <v>160274</v>
      </c>
      <c r="E10" s="25">
        <f>+'[1]DEP-FINAL'!C7</f>
        <v>44895</v>
      </c>
      <c r="F10" s="26">
        <f>+IF('[1]DEP-FINAL'!D7&gt;1,'[1]DEP-FINAL'!D7," ")</f>
        <v>44937</v>
      </c>
      <c r="G10" s="27">
        <f>'[1]DEP-FINAL'!F7</f>
        <v>137000</v>
      </c>
      <c r="H10" s="28">
        <v>0</v>
      </c>
      <c r="I10" s="28">
        <f>+'[1]DEP-FINAL'!M7+'[1]DEP-FINAL'!N7</f>
        <v>0</v>
      </c>
      <c r="J10" s="28">
        <f>+'[1]DEP-FINAL'!R7</f>
        <v>0</v>
      </c>
      <c r="K10" s="29">
        <f>+'[1]DEP-FINAL'!P7+'[1]DEP-FINAL'!Q7</f>
        <v>0</v>
      </c>
      <c r="L10" s="28">
        <v>0</v>
      </c>
      <c r="M10" s="28">
        <v>0</v>
      </c>
      <c r="N10" s="28">
        <f t="shared" ref="N10:N73" si="0">+SUM(J10:M10)</f>
        <v>0</v>
      </c>
      <c r="O10" s="28">
        <f t="shared" ref="O10:O73" si="1">+G10-I10-N10</f>
        <v>137000</v>
      </c>
      <c r="P10" s="24">
        <f>IF('[1]DEP-FINAL'!H7&gt;1,0,'[1]DEP-FINAL'!B7)</f>
        <v>160274</v>
      </c>
      <c r="Q10" s="30">
        <f t="shared" ref="Q10:Q73" si="2">+IF(P10&gt;0,G10,0)</f>
        <v>137000</v>
      </c>
      <c r="R10" s="31">
        <f t="shared" ref="R10:R73" si="3">IF(P10=0,G10,0)</f>
        <v>0</v>
      </c>
      <c r="S10" s="31">
        <f>+'[1]DEP-FINAL'!J7</f>
        <v>0</v>
      </c>
      <c r="T10" s="23" t="s">
        <v>45</v>
      </c>
      <c r="U10" s="31">
        <f>+'[1]DEP-FINAL'!I7</f>
        <v>0</v>
      </c>
      <c r="V10" s="30"/>
      <c r="W10" s="23" t="s">
        <v>45</v>
      </c>
      <c r="X10" s="31">
        <f>+'[1]DEP-FINAL'!K7+'[1]DEP-FINAL'!L7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+'[1]DEP-FINAL'!K7</f>
        <v>0</v>
      </c>
      <c r="AF10" s="30">
        <v>0</v>
      </c>
      <c r="AG10" s="30">
        <f t="shared" ref="AG10:AG73" si="5">+G10-I10-N10-R10-Z10-AC10-AE10-S10-U10</f>
        <v>137000</v>
      </c>
      <c r="AH10" s="30">
        <v>0</v>
      </c>
      <c r="AI10" s="30" t="str">
        <f>+'[1]DEP-FINAL'!G7</f>
        <v>SALDO A FAVOR DEL PRESTADOR</v>
      </c>
      <c r="AJ10" s="32"/>
      <c r="AK10" s="33"/>
    </row>
    <row r="11" spans="1:37" s="34" customFormat="1" x14ac:dyDescent="0.25">
      <c r="A11" s="23">
        <f t="shared" ref="A11:A74" si="6">+A10+1</f>
        <v>3</v>
      </c>
      <c r="B11" s="24" t="s">
        <v>44</v>
      </c>
      <c r="C11" s="23" t="str">
        <f>+'[1]DEP-FINAL'!A8</f>
        <v>LCC1</v>
      </c>
      <c r="D11" s="23">
        <f>+'[1]DEP-FINAL'!B8</f>
        <v>160282</v>
      </c>
      <c r="E11" s="25">
        <f>+'[1]DEP-FINAL'!C8</f>
        <v>44895</v>
      </c>
      <c r="F11" s="26">
        <f>+IF('[1]DEP-FINAL'!D8&gt;1,'[1]DEP-FINAL'!D8," ")</f>
        <v>44937</v>
      </c>
      <c r="G11" s="27">
        <f>'[1]DEP-FINAL'!F8</f>
        <v>110000</v>
      </c>
      <c r="H11" s="28">
        <v>0</v>
      </c>
      <c r="I11" s="28">
        <f>+'[1]DEP-FINAL'!M8+'[1]DEP-FINAL'!N8</f>
        <v>0</v>
      </c>
      <c r="J11" s="28">
        <f>+'[1]DEP-FINAL'!R8</f>
        <v>0</v>
      </c>
      <c r="K11" s="29">
        <f>+'[1]DEP-FINAL'!P8+'[1]DEP-FINAL'!Q8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110000</v>
      </c>
      <c r="P11" s="24">
        <f>IF('[1]DEP-FINAL'!H8&gt;1,0,'[1]DEP-FINAL'!B8)</f>
        <v>160282</v>
      </c>
      <c r="Q11" s="30">
        <f t="shared" si="2"/>
        <v>110000</v>
      </c>
      <c r="R11" s="31">
        <f t="shared" si="3"/>
        <v>0</v>
      </c>
      <c r="S11" s="31">
        <f>+'[1]DEP-FINAL'!J8</f>
        <v>0</v>
      </c>
      <c r="T11" s="23" t="s">
        <v>45</v>
      </c>
      <c r="U11" s="31">
        <f>+'[1]DEP-FINAL'!I8</f>
        <v>0</v>
      </c>
      <c r="V11" s="30"/>
      <c r="W11" s="23" t="s">
        <v>45</v>
      </c>
      <c r="X11" s="31">
        <f>+'[1]DEP-FINAL'!K8+'[1]DEP-FINAL'!L8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+'[1]DEP-FINAL'!K8</f>
        <v>0</v>
      </c>
      <c r="AF11" s="30">
        <v>0</v>
      </c>
      <c r="AG11" s="30">
        <f t="shared" si="5"/>
        <v>110000</v>
      </c>
      <c r="AH11" s="30">
        <v>0</v>
      </c>
      <c r="AI11" s="30" t="str">
        <f>+'[1]DEP-FINAL'!G8</f>
        <v>SALDO A FAVOR DEL PRESTADOR</v>
      </c>
      <c r="AJ11" s="32"/>
      <c r="AK11" s="33"/>
    </row>
    <row r="12" spans="1:37" s="34" customFormat="1" x14ac:dyDescent="0.25">
      <c r="A12" s="23">
        <f t="shared" si="6"/>
        <v>4</v>
      </c>
      <c r="B12" s="24" t="s">
        <v>44</v>
      </c>
      <c r="C12" s="23" t="str">
        <f>+'[1]DEP-FINAL'!A9</f>
        <v>LCC1</v>
      </c>
      <c r="D12" s="23">
        <f>+'[1]DEP-FINAL'!B9</f>
        <v>160276</v>
      </c>
      <c r="E12" s="25">
        <f>+'[1]DEP-FINAL'!C9</f>
        <v>44895</v>
      </c>
      <c r="F12" s="26">
        <f>+IF('[1]DEP-FINAL'!D9&gt;1,'[1]DEP-FINAL'!D9," ")</f>
        <v>44937</v>
      </c>
      <c r="G12" s="27">
        <f>'[1]DEP-FINAL'!F9</f>
        <v>60000</v>
      </c>
      <c r="H12" s="28">
        <v>0</v>
      </c>
      <c r="I12" s="28">
        <f>+'[1]DEP-FINAL'!M9+'[1]DEP-FINAL'!N9</f>
        <v>0</v>
      </c>
      <c r="J12" s="28">
        <f>+'[1]DEP-FINAL'!R9</f>
        <v>0</v>
      </c>
      <c r="K12" s="29">
        <f>+'[1]DEP-FINAL'!P9+'[1]DEP-FINAL'!Q9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60000</v>
      </c>
      <c r="P12" s="24">
        <f>IF('[1]DEP-FINAL'!H9&gt;1,0,'[1]DEP-FINAL'!B9)</f>
        <v>160276</v>
      </c>
      <c r="Q12" s="30">
        <f t="shared" si="2"/>
        <v>60000</v>
      </c>
      <c r="R12" s="31">
        <f t="shared" si="3"/>
        <v>0</v>
      </c>
      <c r="S12" s="31">
        <f>+'[1]DEP-FINAL'!J9</f>
        <v>0</v>
      </c>
      <c r="T12" s="23" t="s">
        <v>45</v>
      </c>
      <c r="U12" s="31">
        <f>+'[1]DEP-FINAL'!I9</f>
        <v>0</v>
      </c>
      <c r="V12" s="30"/>
      <c r="W12" s="23" t="s">
        <v>45</v>
      </c>
      <c r="X12" s="31">
        <f>+'[1]DEP-FINAL'!K9+'[1]DEP-FINAL'!L9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+'[1]DEP-FINAL'!K9</f>
        <v>0</v>
      </c>
      <c r="AF12" s="30">
        <v>0</v>
      </c>
      <c r="AG12" s="30">
        <f t="shared" si="5"/>
        <v>60000</v>
      </c>
      <c r="AH12" s="30">
        <v>0</v>
      </c>
      <c r="AI12" s="30" t="str">
        <f>+'[1]DEP-FINAL'!G9</f>
        <v>SALDO A FAVOR DEL PRESTADOR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 t="str">
        <f>+'[1]DEP-FINAL'!A10</f>
        <v>LCC1</v>
      </c>
      <c r="D13" s="23">
        <f>+'[1]DEP-FINAL'!B10</f>
        <v>160280</v>
      </c>
      <c r="E13" s="25">
        <f>+'[1]DEP-FINAL'!C10</f>
        <v>44895</v>
      </c>
      <c r="F13" s="26">
        <f>+IF('[1]DEP-FINAL'!D10&gt;1,'[1]DEP-FINAL'!D10," ")</f>
        <v>44937</v>
      </c>
      <c r="G13" s="27">
        <f>'[1]DEP-FINAL'!F10</f>
        <v>341000</v>
      </c>
      <c r="H13" s="28">
        <v>0</v>
      </c>
      <c r="I13" s="28">
        <f>+'[1]DEP-FINAL'!M10+'[1]DEP-FINAL'!N10</f>
        <v>0</v>
      </c>
      <c r="J13" s="28">
        <f>+'[1]DEP-FINAL'!R10</f>
        <v>0</v>
      </c>
      <c r="K13" s="29">
        <f>+'[1]DEP-FINAL'!P10+'[1]DEP-FINAL'!Q10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341000</v>
      </c>
      <c r="P13" s="24">
        <f>IF('[1]DEP-FINAL'!H10&gt;1,0,'[1]DEP-FINAL'!B10)</f>
        <v>160280</v>
      </c>
      <c r="Q13" s="30">
        <f t="shared" si="2"/>
        <v>341000</v>
      </c>
      <c r="R13" s="31">
        <f t="shared" si="3"/>
        <v>0</v>
      </c>
      <c r="S13" s="31">
        <f>+'[1]DEP-FINAL'!J10</f>
        <v>0</v>
      </c>
      <c r="T13" s="23" t="s">
        <v>45</v>
      </c>
      <c r="U13" s="31">
        <f>+'[1]DEP-FINAL'!I10</f>
        <v>0</v>
      </c>
      <c r="V13" s="30"/>
      <c r="W13" s="23" t="s">
        <v>45</v>
      </c>
      <c r="X13" s="31">
        <f>+'[1]DEP-FINAL'!K10+'[1]DEP-FINAL'!L10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+'[1]DEP-FINAL'!K10</f>
        <v>0</v>
      </c>
      <c r="AF13" s="30">
        <v>0</v>
      </c>
      <c r="AG13" s="30">
        <f t="shared" si="5"/>
        <v>341000</v>
      </c>
      <c r="AH13" s="30">
        <v>0</v>
      </c>
      <c r="AI13" s="30" t="str">
        <f>+'[1]DEP-FINAL'!G10</f>
        <v>SALDO A FAVOR DEL PRESTADOR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 t="str">
        <f>+'[1]DEP-FINAL'!A11</f>
        <v>LCC1</v>
      </c>
      <c r="D14" s="23">
        <f>+'[1]DEP-FINAL'!B11</f>
        <v>160277</v>
      </c>
      <c r="E14" s="25">
        <f>+'[1]DEP-FINAL'!C11</f>
        <v>44895</v>
      </c>
      <c r="F14" s="26">
        <f>+IF('[1]DEP-FINAL'!D11&gt;1,'[1]DEP-FINAL'!D11," ")</f>
        <v>44937</v>
      </c>
      <c r="G14" s="27">
        <f>'[1]DEP-FINAL'!F11</f>
        <v>245000</v>
      </c>
      <c r="H14" s="28">
        <v>0</v>
      </c>
      <c r="I14" s="28">
        <f>+'[1]DEP-FINAL'!M11+'[1]DEP-FINAL'!N11</f>
        <v>0</v>
      </c>
      <c r="J14" s="28">
        <f>+'[1]DEP-FINAL'!R11</f>
        <v>0</v>
      </c>
      <c r="K14" s="29">
        <f>+'[1]DEP-FINAL'!P11+'[1]DEP-FINAL'!Q11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245000</v>
      </c>
      <c r="P14" s="24">
        <f>IF('[1]DEP-FINAL'!H11&gt;1,0,'[1]DEP-FINAL'!B11)</f>
        <v>160277</v>
      </c>
      <c r="Q14" s="30">
        <f t="shared" si="2"/>
        <v>245000</v>
      </c>
      <c r="R14" s="31">
        <f t="shared" si="3"/>
        <v>0</v>
      </c>
      <c r="S14" s="31">
        <f>+'[1]DEP-FINAL'!J11</f>
        <v>0</v>
      </c>
      <c r="T14" s="23" t="s">
        <v>45</v>
      </c>
      <c r="U14" s="31">
        <f>+'[1]DEP-FINAL'!I11</f>
        <v>0</v>
      </c>
      <c r="V14" s="30"/>
      <c r="W14" s="23" t="s">
        <v>45</v>
      </c>
      <c r="X14" s="31">
        <f>+'[1]DEP-FINAL'!K11+'[1]DEP-FINAL'!L11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+'[1]DEP-FINAL'!K11</f>
        <v>0</v>
      </c>
      <c r="AF14" s="30">
        <v>0</v>
      </c>
      <c r="AG14" s="30">
        <f t="shared" si="5"/>
        <v>245000</v>
      </c>
      <c r="AH14" s="30">
        <v>0</v>
      </c>
      <c r="AI14" s="30" t="str">
        <f>+'[1]DEP-FINAL'!G11</f>
        <v>SALDO A FAVOR DEL PRESTADOR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 t="str">
        <f>+'[1]DEP-FINAL'!A12</f>
        <v>LCC1</v>
      </c>
      <c r="D15" s="23">
        <f>+'[1]DEP-FINAL'!B12</f>
        <v>160270</v>
      </c>
      <c r="E15" s="25">
        <f>+'[1]DEP-FINAL'!C12</f>
        <v>44895</v>
      </c>
      <c r="F15" s="26">
        <f>+IF('[1]DEP-FINAL'!D12&gt;1,'[1]DEP-FINAL'!D12," ")</f>
        <v>44937</v>
      </c>
      <c r="G15" s="27">
        <f>'[1]DEP-FINAL'!F12</f>
        <v>60000</v>
      </c>
      <c r="H15" s="28">
        <v>0</v>
      </c>
      <c r="I15" s="28">
        <f>+'[1]DEP-FINAL'!M12+'[1]DEP-FINAL'!N12</f>
        <v>0</v>
      </c>
      <c r="J15" s="28">
        <f>+'[1]DEP-FINAL'!R12</f>
        <v>0</v>
      </c>
      <c r="K15" s="29">
        <f>+'[1]DEP-FINAL'!P12+'[1]DEP-FINAL'!Q12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60000</v>
      </c>
      <c r="P15" s="24">
        <f>IF('[1]DEP-FINAL'!H12&gt;1,0,'[1]DEP-FINAL'!B12)</f>
        <v>160270</v>
      </c>
      <c r="Q15" s="30">
        <f t="shared" si="2"/>
        <v>60000</v>
      </c>
      <c r="R15" s="31">
        <f t="shared" si="3"/>
        <v>0</v>
      </c>
      <c r="S15" s="31">
        <f>+'[1]DEP-FINAL'!J12</f>
        <v>0</v>
      </c>
      <c r="T15" s="23" t="s">
        <v>45</v>
      </c>
      <c r="U15" s="31">
        <f>+'[1]DEP-FINAL'!I12</f>
        <v>0</v>
      </c>
      <c r="V15" s="30"/>
      <c r="W15" s="23" t="s">
        <v>45</v>
      </c>
      <c r="X15" s="31">
        <f>+'[1]DEP-FINAL'!K12+'[1]DEP-FINAL'!L12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+'[1]DEP-FINAL'!K12</f>
        <v>0</v>
      </c>
      <c r="AF15" s="30">
        <v>0</v>
      </c>
      <c r="AG15" s="30">
        <f t="shared" si="5"/>
        <v>60000</v>
      </c>
      <c r="AH15" s="30">
        <v>0</v>
      </c>
      <c r="AI15" s="30" t="str">
        <f>+'[1]DEP-FINAL'!G12</f>
        <v>SALDO A FAVOR DEL PRESTADOR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44</v>
      </c>
      <c r="C16" s="23" t="str">
        <f>+'[1]DEP-FINAL'!A13</f>
        <v>LCC1</v>
      </c>
      <c r="D16" s="23">
        <f>+'[1]DEP-FINAL'!B13</f>
        <v>160281</v>
      </c>
      <c r="E16" s="25">
        <f>+'[1]DEP-FINAL'!C13</f>
        <v>44895</v>
      </c>
      <c r="F16" s="26">
        <f>+IF('[1]DEP-FINAL'!D13&gt;1,'[1]DEP-FINAL'!D13," ")</f>
        <v>44937</v>
      </c>
      <c r="G16" s="27">
        <f>'[1]DEP-FINAL'!F13</f>
        <v>104000</v>
      </c>
      <c r="H16" s="28">
        <v>0</v>
      </c>
      <c r="I16" s="28">
        <f>+'[1]DEP-FINAL'!M13+'[1]DEP-FINAL'!N13</f>
        <v>0</v>
      </c>
      <c r="J16" s="28">
        <f>+'[1]DEP-FINAL'!R13</f>
        <v>0</v>
      </c>
      <c r="K16" s="29">
        <f>+'[1]DEP-FINAL'!P13+'[1]DEP-FINAL'!Q13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104000</v>
      </c>
      <c r="P16" s="24">
        <f>IF('[1]DEP-FINAL'!H13&gt;1,0,'[1]DEP-FINAL'!B13)</f>
        <v>160281</v>
      </c>
      <c r="Q16" s="30">
        <f t="shared" si="2"/>
        <v>104000</v>
      </c>
      <c r="R16" s="31">
        <f t="shared" si="3"/>
        <v>0</v>
      </c>
      <c r="S16" s="31">
        <f>+'[1]DEP-FINAL'!J13</f>
        <v>0</v>
      </c>
      <c r="T16" s="23" t="s">
        <v>45</v>
      </c>
      <c r="U16" s="31">
        <f>+'[1]DEP-FINAL'!I13</f>
        <v>0</v>
      </c>
      <c r="V16" s="30"/>
      <c r="W16" s="23" t="s">
        <v>45</v>
      </c>
      <c r="X16" s="31">
        <f>+'[1]DEP-FINAL'!K13+'[1]DEP-FINAL'!L13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+'[1]DEP-FINAL'!K13</f>
        <v>0</v>
      </c>
      <c r="AF16" s="30">
        <v>0</v>
      </c>
      <c r="AG16" s="30">
        <f t="shared" si="5"/>
        <v>104000</v>
      </c>
      <c r="AH16" s="30">
        <v>0</v>
      </c>
      <c r="AI16" s="30" t="str">
        <f>+'[1]DEP-FINAL'!G13</f>
        <v>SALDO A FAVOR DEL PRESTADOR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44</v>
      </c>
      <c r="C17" s="23" t="str">
        <f>+'[1]DEP-FINAL'!A14</f>
        <v>LCC1</v>
      </c>
      <c r="D17" s="23">
        <f>+'[1]DEP-FINAL'!B14</f>
        <v>160271</v>
      </c>
      <c r="E17" s="25">
        <f>+'[1]DEP-FINAL'!C14</f>
        <v>44895</v>
      </c>
      <c r="F17" s="26">
        <f>+IF('[1]DEP-FINAL'!D14&gt;1,'[1]DEP-FINAL'!D14," ")</f>
        <v>44937</v>
      </c>
      <c r="G17" s="27">
        <f>'[1]DEP-FINAL'!F14</f>
        <v>60000</v>
      </c>
      <c r="H17" s="28">
        <v>0</v>
      </c>
      <c r="I17" s="28">
        <f>+'[1]DEP-FINAL'!M14+'[1]DEP-FINAL'!N14</f>
        <v>0</v>
      </c>
      <c r="J17" s="28">
        <f>+'[1]DEP-FINAL'!R14</f>
        <v>0</v>
      </c>
      <c r="K17" s="29">
        <f>+'[1]DEP-FINAL'!P14+'[1]DEP-FINAL'!Q14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60000</v>
      </c>
      <c r="P17" s="24">
        <f>IF('[1]DEP-FINAL'!H14&gt;1,0,'[1]DEP-FINAL'!B14)</f>
        <v>160271</v>
      </c>
      <c r="Q17" s="30">
        <f t="shared" si="2"/>
        <v>60000</v>
      </c>
      <c r="R17" s="31">
        <f t="shared" si="3"/>
        <v>0</v>
      </c>
      <c r="S17" s="31">
        <f>+'[1]DEP-FINAL'!J14</f>
        <v>0</v>
      </c>
      <c r="T17" s="23" t="s">
        <v>45</v>
      </c>
      <c r="U17" s="31">
        <f>+'[1]DEP-FINAL'!I14</f>
        <v>0</v>
      </c>
      <c r="V17" s="30"/>
      <c r="W17" s="23" t="s">
        <v>45</v>
      </c>
      <c r="X17" s="31">
        <f>+'[1]DEP-FINAL'!K14+'[1]DEP-FINAL'!L14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+'[1]DEP-FINAL'!K14</f>
        <v>0</v>
      </c>
      <c r="AF17" s="30">
        <v>0</v>
      </c>
      <c r="AG17" s="30">
        <f t="shared" si="5"/>
        <v>60000</v>
      </c>
      <c r="AH17" s="30">
        <v>0</v>
      </c>
      <c r="AI17" s="30" t="str">
        <f>+'[1]DEP-FINAL'!G14</f>
        <v>SALDO A FAVOR DEL PRESTADOR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44</v>
      </c>
      <c r="C18" s="23" t="str">
        <f>+'[1]DEP-FINAL'!A15</f>
        <v>LCC1</v>
      </c>
      <c r="D18" s="23">
        <f>+'[1]DEP-FINAL'!B15</f>
        <v>160278</v>
      </c>
      <c r="E18" s="25">
        <f>+'[1]DEP-FINAL'!C15</f>
        <v>44895</v>
      </c>
      <c r="F18" s="26">
        <f>+IF('[1]DEP-FINAL'!D15&gt;1,'[1]DEP-FINAL'!D15," ")</f>
        <v>44937</v>
      </c>
      <c r="G18" s="27">
        <f>'[1]DEP-FINAL'!F15</f>
        <v>60000</v>
      </c>
      <c r="H18" s="28">
        <v>0</v>
      </c>
      <c r="I18" s="28">
        <f>+'[1]DEP-FINAL'!M15+'[1]DEP-FINAL'!N15</f>
        <v>0</v>
      </c>
      <c r="J18" s="28">
        <f>+'[1]DEP-FINAL'!R15</f>
        <v>0</v>
      </c>
      <c r="K18" s="29">
        <f>+'[1]DEP-FINAL'!P15+'[1]DEP-FINAL'!Q15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60000</v>
      </c>
      <c r="P18" s="24">
        <f>IF('[1]DEP-FINAL'!H15&gt;1,0,'[1]DEP-FINAL'!B15)</f>
        <v>160278</v>
      </c>
      <c r="Q18" s="30">
        <f t="shared" si="2"/>
        <v>60000</v>
      </c>
      <c r="R18" s="31">
        <f t="shared" si="3"/>
        <v>0</v>
      </c>
      <c r="S18" s="31">
        <f>+'[1]DEP-FINAL'!J15</f>
        <v>0</v>
      </c>
      <c r="T18" s="23" t="s">
        <v>45</v>
      </c>
      <c r="U18" s="31">
        <f>+'[1]DEP-FINAL'!I15</f>
        <v>0</v>
      </c>
      <c r="V18" s="30"/>
      <c r="W18" s="23" t="s">
        <v>45</v>
      </c>
      <c r="X18" s="31">
        <f>+'[1]DEP-FINAL'!K15+'[1]DEP-FINAL'!L15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+'[1]DEP-FINAL'!K15</f>
        <v>0</v>
      </c>
      <c r="AF18" s="30">
        <v>0</v>
      </c>
      <c r="AG18" s="30">
        <f t="shared" si="5"/>
        <v>60000</v>
      </c>
      <c r="AH18" s="30">
        <v>0</v>
      </c>
      <c r="AI18" s="30" t="str">
        <f>+'[1]DEP-FINAL'!G15</f>
        <v>SALDO A FAVOR DEL PRESTADOR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44</v>
      </c>
      <c r="C19" s="23" t="str">
        <f>+'[1]DEP-FINAL'!A16</f>
        <v>LCC1</v>
      </c>
      <c r="D19" s="23">
        <f>+'[1]DEP-FINAL'!B16</f>
        <v>160273</v>
      </c>
      <c r="E19" s="25">
        <f>+'[1]DEP-FINAL'!C16</f>
        <v>44895</v>
      </c>
      <c r="F19" s="26">
        <f>+IF('[1]DEP-FINAL'!D16&gt;1,'[1]DEP-FINAL'!D16," ")</f>
        <v>44937</v>
      </c>
      <c r="G19" s="27">
        <f>'[1]DEP-FINAL'!F16</f>
        <v>341000</v>
      </c>
      <c r="H19" s="28">
        <v>0</v>
      </c>
      <c r="I19" s="28">
        <f>+'[1]DEP-FINAL'!M16+'[1]DEP-FINAL'!N16</f>
        <v>0</v>
      </c>
      <c r="J19" s="28">
        <f>+'[1]DEP-FINAL'!R16</f>
        <v>0</v>
      </c>
      <c r="K19" s="29">
        <f>+'[1]DEP-FINAL'!P16+'[1]DEP-FINAL'!Q16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341000</v>
      </c>
      <c r="P19" s="24">
        <f>IF('[1]DEP-FINAL'!H16&gt;1,0,'[1]DEP-FINAL'!B16)</f>
        <v>160273</v>
      </c>
      <c r="Q19" s="30">
        <f t="shared" si="2"/>
        <v>341000</v>
      </c>
      <c r="R19" s="31">
        <f t="shared" si="3"/>
        <v>0</v>
      </c>
      <c r="S19" s="31">
        <f>+'[1]DEP-FINAL'!J16</f>
        <v>0</v>
      </c>
      <c r="T19" s="23" t="s">
        <v>45</v>
      </c>
      <c r="U19" s="31">
        <f>+'[1]DEP-FINAL'!I16</f>
        <v>0</v>
      </c>
      <c r="V19" s="30"/>
      <c r="W19" s="23" t="s">
        <v>45</v>
      </c>
      <c r="X19" s="31">
        <f>+'[1]DEP-FINAL'!K16+'[1]DEP-FINAL'!L16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+'[1]DEP-FINAL'!K16</f>
        <v>0</v>
      </c>
      <c r="AF19" s="30">
        <v>0</v>
      </c>
      <c r="AG19" s="30">
        <f t="shared" si="5"/>
        <v>341000</v>
      </c>
      <c r="AH19" s="30">
        <v>0</v>
      </c>
      <c r="AI19" s="30" t="str">
        <f>+'[1]DEP-FINAL'!G16</f>
        <v>SALDO A FAVOR DEL PRESTADOR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44</v>
      </c>
      <c r="C20" s="23" t="str">
        <f>+'[1]DEP-FINAL'!A17</f>
        <v>LCC1</v>
      </c>
      <c r="D20" s="23">
        <f>+'[1]DEP-FINAL'!B17</f>
        <v>160272</v>
      </c>
      <c r="E20" s="25">
        <f>+'[1]DEP-FINAL'!C17</f>
        <v>44895</v>
      </c>
      <c r="F20" s="26">
        <f>+IF('[1]DEP-FINAL'!D17&gt;1,'[1]DEP-FINAL'!D17," ")</f>
        <v>44937</v>
      </c>
      <c r="G20" s="27">
        <f>'[1]DEP-FINAL'!F17</f>
        <v>445000</v>
      </c>
      <c r="H20" s="28">
        <v>0</v>
      </c>
      <c r="I20" s="28">
        <f>+'[1]DEP-FINAL'!M17+'[1]DEP-FINAL'!N17</f>
        <v>0</v>
      </c>
      <c r="J20" s="28">
        <f>+'[1]DEP-FINAL'!R17</f>
        <v>0</v>
      </c>
      <c r="K20" s="29">
        <f>+'[1]DEP-FINAL'!P17+'[1]DEP-FINAL'!Q17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445000</v>
      </c>
      <c r="P20" s="24">
        <f>IF('[1]DEP-FINAL'!H17&gt;1,0,'[1]DEP-FINAL'!B17)</f>
        <v>160272</v>
      </c>
      <c r="Q20" s="30">
        <f t="shared" si="2"/>
        <v>445000</v>
      </c>
      <c r="R20" s="31">
        <f t="shared" si="3"/>
        <v>0</v>
      </c>
      <c r="S20" s="31">
        <f>+'[1]DEP-FINAL'!J17</f>
        <v>0</v>
      </c>
      <c r="T20" s="23" t="s">
        <v>45</v>
      </c>
      <c r="U20" s="31">
        <f>+'[1]DEP-FINAL'!I17</f>
        <v>0</v>
      </c>
      <c r="V20" s="30"/>
      <c r="W20" s="23" t="s">
        <v>45</v>
      </c>
      <c r="X20" s="31">
        <f>+'[1]DEP-FINAL'!K17+'[1]DEP-FINAL'!L17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+'[1]DEP-FINAL'!K17</f>
        <v>0</v>
      </c>
      <c r="AF20" s="30">
        <v>0</v>
      </c>
      <c r="AG20" s="30">
        <f t="shared" si="5"/>
        <v>445000</v>
      </c>
      <c r="AH20" s="30">
        <v>0</v>
      </c>
      <c r="AI20" s="30" t="str">
        <f>+'[1]DEP-FINAL'!G17</f>
        <v>SALDO A FAVOR DEL PRESTADOR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44</v>
      </c>
      <c r="C21" s="23" t="str">
        <f>+'[1]DEP-FINAL'!A18</f>
        <v>LCC1</v>
      </c>
      <c r="D21" s="23">
        <f>+'[1]DEP-FINAL'!B18</f>
        <v>160287</v>
      </c>
      <c r="E21" s="25">
        <f>+'[1]DEP-FINAL'!C18</f>
        <v>44895</v>
      </c>
      <c r="F21" s="26">
        <f>+IF('[1]DEP-FINAL'!D18&gt;1,'[1]DEP-FINAL'!D18," ")</f>
        <v>44937</v>
      </c>
      <c r="G21" s="27">
        <f>'[1]DEP-FINAL'!F18</f>
        <v>60000</v>
      </c>
      <c r="H21" s="28">
        <v>0</v>
      </c>
      <c r="I21" s="28">
        <f>+'[1]DEP-FINAL'!M18+'[1]DEP-FINAL'!N18</f>
        <v>0</v>
      </c>
      <c r="J21" s="28">
        <f>+'[1]DEP-FINAL'!R18</f>
        <v>0</v>
      </c>
      <c r="K21" s="29">
        <f>+'[1]DEP-FINAL'!P18+'[1]DEP-FINAL'!Q18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60000</v>
      </c>
      <c r="P21" s="24">
        <f>IF('[1]DEP-FINAL'!H18&gt;1,0,'[1]DEP-FINAL'!B18)</f>
        <v>160287</v>
      </c>
      <c r="Q21" s="30">
        <f t="shared" si="2"/>
        <v>60000</v>
      </c>
      <c r="R21" s="31">
        <f t="shared" si="3"/>
        <v>0</v>
      </c>
      <c r="S21" s="31">
        <f>+'[1]DEP-FINAL'!J18</f>
        <v>0</v>
      </c>
      <c r="T21" s="23" t="s">
        <v>45</v>
      </c>
      <c r="U21" s="31">
        <f>+'[1]DEP-FINAL'!I18</f>
        <v>0</v>
      </c>
      <c r="V21" s="30"/>
      <c r="W21" s="23" t="s">
        <v>45</v>
      </c>
      <c r="X21" s="31">
        <f>+'[1]DEP-FINAL'!K18+'[1]DEP-FINAL'!L18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+'[1]DEP-FINAL'!K18</f>
        <v>0</v>
      </c>
      <c r="AF21" s="30">
        <v>0</v>
      </c>
      <c r="AG21" s="30">
        <f t="shared" si="5"/>
        <v>60000</v>
      </c>
      <c r="AH21" s="30">
        <v>0</v>
      </c>
      <c r="AI21" s="30" t="str">
        <f>+'[1]DEP-FINAL'!G18</f>
        <v>SALDO A FAVOR DEL PRESTADOR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44</v>
      </c>
      <c r="C22" s="23" t="str">
        <f>+'[1]DEP-FINAL'!A19</f>
        <v>LCC1</v>
      </c>
      <c r="D22" s="23">
        <f>+'[1]DEP-FINAL'!B19</f>
        <v>160285</v>
      </c>
      <c r="E22" s="25">
        <f>+'[1]DEP-FINAL'!C19</f>
        <v>44895</v>
      </c>
      <c r="F22" s="26">
        <f>+IF('[1]DEP-FINAL'!D19&gt;1,'[1]DEP-FINAL'!D19," ")</f>
        <v>44937</v>
      </c>
      <c r="G22" s="27">
        <f>'[1]DEP-FINAL'!F19</f>
        <v>60000</v>
      </c>
      <c r="H22" s="28">
        <v>0</v>
      </c>
      <c r="I22" s="28">
        <f>+'[1]DEP-FINAL'!M19+'[1]DEP-FINAL'!N19</f>
        <v>0</v>
      </c>
      <c r="J22" s="28">
        <f>+'[1]DEP-FINAL'!R19</f>
        <v>0</v>
      </c>
      <c r="K22" s="29">
        <f>+'[1]DEP-FINAL'!P19+'[1]DEP-FINAL'!Q19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60000</v>
      </c>
      <c r="P22" s="24">
        <f>IF('[1]DEP-FINAL'!H19&gt;1,0,'[1]DEP-FINAL'!B19)</f>
        <v>160285</v>
      </c>
      <c r="Q22" s="30">
        <f t="shared" si="2"/>
        <v>60000</v>
      </c>
      <c r="R22" s="31">
        <f t="shared" si="3"/>
        <v>0</v>
      </c>
      <c r="S22" s="31">
        <f>+'[1]DEP-FINAL'!J19</f>
        <v>0</v>
      </c>
      <c r="T22" s="23" t="s">
        <v>45</v>
      </c>
      <c r="U22" s="31">
        <f>+'[1]DEP-FINAL'!I19</f>
        <v>0</v>
      </c>
      <c r="V22" s="30"/>
      <c r="W22" s="23" t="s">
        <v>45</v>
      </c>
      <c r="X22" s="31">
        <f>+'[1]DEP-FINAL'!K19+'[1]DEP-FINAL'!L19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+'[1]DEP-FINAL'!K19</f>
        <v>0</v>
      </c>
      <c r="AF22" s="30">
        <v>0</v>
      </c>
      <c r="AG22" s="30">
        <f t="shared" si="5"/>
        <v>60000</v>
      </c>
      <c r="AH22" s="30">
        <v>0</v>
      </c>
      <c r="AI22" s="30" t="str">
        <f>+'[1]DEP-FINAL'!G19</f>
        <v>SALDO A FAVOR DEL PRESTADOR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 t="str">
        <f>+'[1]DEP-FINAL'!A20</f>
        <v>LCC1</v>
      </c>
      <c r="D23" s="23">
        <f>+'[1]DEP-FINAL'!B20</f>
        <v>160300</v>
      </c>
      <c r="E23" s="25">
        <f>+'[1]DEP-FINAL'!C20</f>
        <v>44895</v>
      </c>
      <c r="F23" s="26">
        <f>+IF('[1]DEP-FINAL'!D20&gt;1,'[1]DEP-FINAL'!D20," ")</f>
        <v>44937</v>
      </c>
      <c r="G23" s="27">
        <f>'[1]DEP-FINAL'!F20</f>
        <v>110000</v>
      </c>
      <c r="H23" s="28">
        <v>0</v>
      </c>
      <c r="I23" s="28">
        <f>+'[1]DEP-FINAL'!M20+'[1]DEP-FINAL'!N20</f>
        <v>0</v>
      </c>
      <c r="J23" s="28">
        <f>+'[1]DEP-FINAL'!R20</f>
        <v>0</v>
      </c>
      <c r="K23" s="29">
        <f>+'[1]DEP-FINAL'!P20+'[1]DEP-FINAL'!Q20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110000</v>
      </c>
      <c r="P23" s="24">
        <f>IF('[1]DEP-FINAL'!H20&gt;1,0,'[1]DEP-FINAL'!B20)</f>
        <v>160300</v>
      </c>
      <c r="Q23" s="30">
        <f t="shared" si="2"/>
        <v>110000</v>
      </c>
      <c r="R23" s="31">
        <f t="shared" si="3"/>
        <v>0</v>
      </c>
      <c r="S23" s="31">
        <f>+'[1]DEP-FINAL'!J20</f>
        <v>0</v>
      </c>
      <c r="T23" s="23" t="s">
        <v>45</v>
      </c>
      <c r="U23" s="31">
        <f>+'[1]DEP-FINAL'!I20</f>
        <v>0</v>
      </c>
      <c r="V23" s="30"/>
      <c r="W23" s="23" t="s">
        <v>45</v>
      </c>
      <c r="X23" s="31">
        <f>+'[1]DEP-FINAL'!K20+'[1]DEP-FINAL'!L20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+'[1]DEP-FINAL'!K20</f>
        <v>0</v>
      </c>
      <c r="AF23" s="30">
        <v>0</v>
      </c>
      <c r="AG23" s="30">
        <f t="shared" si="5"/>
        <v>110000</v>
      </c>
      <c r="AH23" s="30">
        <v>0</v>
      </c>
      <c r="AI23" s="30" t="str">
        <f>+'[1]DEP-FINAL'!G20</f>
        <v>SALDO A FAVOR DEL PRESTADOR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 t="str">
        <f>+'[1]DEP-FINAL'!A21</f>
        <v>LCC1</v>
      </c>
      <c r="D24" s="23">
        <f>+'[1]DEP-FINAL'!B21</f>
        <v>160284</v>
      </c>
      <c r="E24" s="25">
        <f>+'[1]DEP-FINAL'!C21</f>
        <v>44895</v>
      </c>
      <c r="F24" s="26">
        <f>+IF('[1]DEP-FINAL'!D21&gt;1,'[1]DEP-FINAL'!D21," ")</f>
        <v>44937</v>
      </c>
      <c r="G24" s="27">
        <f>'[1]DEP-FINAL'!F21</f>
        <v>341000</v>
      </c>
      <c r="H24" s="28">
        <v>0</v>
      </c>
      <c r="I24" s="28">
        <f>+'[1]DEP-FINAL'!M21+'[1]DEP-FINAL'!N21</f>
        <v>0</v>
      </c>
      <c r="J24" s="28">
        <f>+'[1]DEP-FINAL'!R21</f>
        <v>0</v>
      </c>
      <c r="K24" s="29">
        <f>+'[1]DEP-FINAL'!P21+'[1]DEP-FINAL'!Q21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341000</v>
      </c>
      <c r="P24" s="24">
        <f>IF('[1]DEP-FINAL'!H21&gt;1,0,'[1]DEP-FINAL'!B21)</f>
        <v>160284</v>
      </c>
      <c r="Q24" s="30">
        <f t="shared" si="2"/>
        <v>341000</v>
      </c>
      <c r="R24" s="31">
        <f t="shared" si="3"/>
        <v>0</v>
      </c>
      <c r="S24" s="31">
        <f>+'[1]DEP-FINAL'!J21</f>
        <v>0</v>
      </c>
      <c r="T24" s="23" t="s">
        <v>45</v>
      </c>
      <c r="U24" s="31">
        <f>+'[1]DEP-FINAL'!I21</f>
        <v>0</v>
      </c>
      <c r="V24" s="30"/>
      <c r="W24" s="23" t="s">
        <v>45</v>
      </c>
      <c r="X24" s="31">
        <f>+'[1]DEP-FINAL'!K21+'[1]DEP-FINAL'!L21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+'[1]DEP-FINAL'!K21</f>
        <v>0</v>
      </c>
      <c r="AF24" s="30">
        <v>0</v>
      </c>
      <c r="AG24" s="30">
        <f t="shared" si="5"/>
        <v>341000</v>
      </c>
      <c r="AH24" s="30">
        <v>0</v>
      </c>
      <c r="AI24" s="30" t="str">
        <f>+'[1]DEP-FINAL'!G21</f>
        <v>SALDO A FAVOR DEL PRESTADOR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44</v>
      </c>
      <c r="C25" s="23" t="str">
        <f>+'[1]DEP-FINAL'!A22</f>
        <v>LCC1</v>
      </c>
      <c r="D25" s="23">
        <f>+'[1]DEP-FINAL'!B22</f>
        <v>160279</v>
      </c>
      <c r="E25" s="25">
        <f>+'[1]DEP-FINAL'!C22</f>
        <v>44895</v>
      </c>
      <c r="F25" s="26">
        <f>+IF('[1]DEP-FINAL'!D22&gt;1,'[1]DEP-FINAL'!D22," ")</f>
        <v>44937</v>
      </c>
      <c r="G25" s="27">
        <f>'[1]DEP-FINAL'!F22</f>
        <v>249000</v>
      </c>
      <c r="H25" s="28">
        <v>0</v>
      </c>
      <c r="I25" s="28">
        <f>+'[1]DEP-FINAL'!M22+'[1]DEP-FINAL'!N22</f>
        <v>0</v>
      </c>
      <c r="J25" s="28">
        <f>+'[1]DEP-FINAL'!R22</f>
        <v>0</v>
      </c>
      <c r="K25" s="29">
        <f>+'[1]DEP-FINAL'!P22+'[1]DEP-FINAL'!Q22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249000</v>
      </c>
      <c r="P25" s="24">
        <f>IF('[1]DEP-FINAL'!H22&gt;1,0,'[1]DEP-FINAL'!B22)</f>
        <v>160279</v>
      </c>
      <c r="Q25" s="30">
        <f t="shared" si="2"/>
        <v>249000</v>
      </c>
      <c r="R25" s="31">
        <f t="shared" si="3"/>
        <v>0</v>
      </c>
      <c r="S25" s="31">
        <f>+'[1]DEP-FINAL'!J22</f>
        <v>0</v>
      </c>
      <c r="T25" s="23" t="s">
        <v>45</v>
      </c>
      <c r="U25" s="31">
        <f>+'[1]DEP-FINAL'!I22</f>
        <v>0</v>
      </c>
      <c r="V25" s="30"/>
      <c r="W25" s="23" t="s">
        <v>45</v>
      </c>
      <c r="X25" s="31">
        <f>+'[1]DEP-FINAL'!K22+'[1]DEP-FINAL'!L22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+'[1]DEP-FINAL'!K22</f>
        <v>0</v>
      </c>
      <c r="AF25" s="30">
        <v>0</v>
      </c>
      <c r="AG25" s="30">
        <f t="shared" si="5"/>
        <v>249000</v>
      </c>
      <c r="AH25" s="30">
        <v>0</v>
      </c>
      <c r="AI25" s="30" t="str">
        <f>+'[1]DEP-FINAL'!G22</f>
        <v>SALDO A FAVOR DEL PRESTADOR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44</v>
      </c>
      <c r="C26" s="23" t="str">
        <f>+'[1]DEP-FINAL'!A23</f>
        <v>LCC1</v>
      </c>
      <c r="D26" s="23">
        <f>+'[1]DEP-FINAL'!B23</f>
        <v>160283</v>
      </c>
      <c r="E26" s="25">
        <f>+'[1]DEP-FINAL'!C23</f>
        <v>44895</v>
      </c>
      <c r="F26" s="26">
        <f>+IF('[1]DEP-FINAL'!D23&gt;1,'[1]DEP-FINAL'!D23," ")</f>
        <v>44937</v>
      </c>
      <c r="G26" s="27">
        <f>'[1]DEP-FINAL'!F23</f>
        <v>137000</v>
      </c>
      <c r="H26" s="28">
        <v>0</v>
      </c>
      <c r="I26" s="28">
        <f>+'[1]DEP-FINAL'!M23+'[1]DEP-FINAL'!N23</f>
        <v>0</v>
      </c>
      <c r="J26" s="28">
        <f>+'[1]DEP-FINAL'!R23</f>
        <v>0</v>
      </c>
      <c r="K26" s="29">
        <f>+'[1]DEP-FINAL'!P23+'[1]DEP-FINAL'!Q23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137000</v>
      </c>
      <c r="P26" s="24">
        <f>IF('[1]DEP-FINAL'!H23&gt;1,0,'[1]DEP-FINAL'!B23)</f>
        <v>160283</v>
      </c>
      <c r="Q26" s="30">
        <f t="shared" si="2"/>
        <v>137000</v>
      </c>
      <c r="R26" s="31">
        <f t="shared" si="3"/>
        <v>0</v>
      </c>
      <c r="S26" s="31">
        <f>+'[1]DEP-FINAL'!J23</f>
        <v>0</v>
      </c>
      <c r="T26" s="23" t="s">
        <v>45</v>
      </c>
      <c r="U26" s="31">
        <f>+'[1]DEP-FINAL'!I23</f>
        <v>0</v>
      </c>
      <c r="V26" s="30"/>
      <c r="W26" s="23" t="s">
        <v>45</v>
      </c>
      <c r="X26" s="31">
        <f>+'[1]DEP-FINAL'!K23+'[1]DEP-FINAL'!L23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+'[1]DEP-FINAL'!K23</f>
        <v>0</v>
      </c>
      <c r="AF26" s="30">
        <v>0</v>
      </c>
      <c r="AG26" s="30">
        <f t="shared" si="5"/>
        <v>137000</v>
      </c>
      <c r="AH26" s="30">
        <v>0</v>
      </c>
      <c r="AI26" s="30" t="str">
        <f>+'[1]DEP-FINAL'!G23</f>
        <v>SALDO A FAVOR DEL PRESTADOR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 t="str">
        <f>+'[1]DEP-FINAL'!A24</f>
        <v>LCC1</v>
      </c>
      <c r="D27" s="23">
        <f>+'[1]DEP-FINAL'!B24</f>
        <v>160269</v>
      </c>
      <c r="E27" s="25">
        <f>+'[1]DEP-FINAL'!C24</f>
        <v>44895</v>
      </c>
      <c r="F27" s="26">
        <f>+IF('[1]DEP-FINAL'!D24&gt;1,'[1]DEP-FINAL'!D24," ")</f>
        <v>44937</v>
      </c>
      <c r="G27" s="27">
        <f>'[1]DEP-FINAL'!F24</f>
        <v>60000</v>
      </c>
      <c r="H27" s="28">
        <v>0</v>
      </c>
      <c r="I27" s="28">
        <f>+'[1]DEP-FINAL'!M24+'[1]DEP-FINAL'!N24</f>
        <v>0</v>
      </c>
      <c r="J27" s="28">
        <f>+'[1]DEP-FINAL'!R24</f>
        <v>0</v>
      </c>
      <c r="K27" s="29">
        <f>+'[1]DEP-FINAL'!P24+'[1]DEP-FINAL'!Q24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60000</v>
      </c>
      <c r="P27" s="24">
        <f>IF('[1]DEP-FINAL'!H24&gt;1,0,'[1]DEP-FINAL'!B24)</f>
        <v>160269</v>
      </c>
      <c r="Q27" s="30">
        <f t="shared" si="2"/>
        <v>60000</v>
      </c>
      <c r="R27" s="31">
        <f t="shared" si="3"/>
        <v>0</v>
      </c>
      <c r="S27" s="31">
        <f>+'[1]DEP-FINAL'!J24</f>
        <v>0</v>
      </c>
      <c r="T27" s="23" t="s">
        <v>45</v>
      </c>
      <c r="U27" s="31">
        <f>+'[1]DEP-FINAL'!I24</f>
        <v>0</v>
      </c>
      <c r="V27" s="30"/>
      <c r="W27" s="23" t="s">
        <v>45</v>
      </c>
      <c r="X27" s="31">
        <f>+'[1]DEP-FINAL'!K24+'[1]DEP-FINAL'!L24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+'[1]DEP-FINAL'!K24</f>
        <v>0</v>
      </c>
      <c r="AF27" s="30">
        <v>0</v>
      </c>
      <c r="AG27" s="30">
        <f t="shared" si="5"/>
        <v>60000</v>
      </c>
      <c r="AH27" s="30">
        <v>0</v>
      </c>
      <c r="AI27" s="30" t="str">
        <f>+'[1]DEP-FINAL'!G24</f>
        <v>SALDO A FAVOR DEL PRESTADOR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44</v>
      </c>
      <c r="C28" s="23" t="str">
        <f>+'[1]DEP-FINAL'!A25</f>
        <v>LCC1</v>
      </c>
      <c r="D28" s="23">
        <f>+'[1]DEP-FINAL'!B25</f>
        <v>161104</v>
      </c>
      <c r="E28" s="25">
        <f>+'[1]DEP-FINAL'!C25</f>
        <v>44910</v>
      </c>
      <c r="F28" s="26">
        <f>+IF('[1]DEP-FINAL'!D25&gt;1,'[1]DEP-FINAL'!D25," ")</f>
        <v>44937</v>
      </c>
      <c r="G28" s="27">
        <f>'[1]DEP-FINAL'!F25</f>
        <v>60000</v>
      </c>
      <c r="H28" s="28">
        <v>0</v>
      </c>
      <c r="I28" s="28">
        <f>+'[1]DEP-FINAL'!M25+'[1]DEP-FINAL'!N25</f>
        <v>0</v>
      </c>
      <c r="J28" s="28">
        <f>+'[1]DEP-FINAL'!R25</f>
        <v>0</v>
      </c>
      <c r="K28" s="29">
        <f>+'[1]DEP-FINAL'!P25+'[1]DEP-FINAL'!Q25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60000</v>
      </c>
      <c r="P28" s="24">
        <f>IF('[1]DEP-FINAL'!H25&gt;1,0,'[1]DEP-FINAL'!B25)</f>
        <v>161104</v>
      </c>
      <c r="Q28" s="30">
        <f t="shared" si="2"/>
        <v>60000</v>
      </c>
      <c r="R28" s="31">
        <f t="shared" si="3"/>
        <v>0</v>
      </c>
      <c r="S28" s="31">
        <f>+'[1]DEP-FINAL'!J25</f>
        <v>0</v>
      </c>
      <c r="T28" s="23" t="s">
        <v>45</v>
      </c>
      <c r="U28" s="31">
        <f>+'[1]DEP-FINAL'!I25</f>
        <v>0</v>
      </c>
      <c r="V28" s="30"/>
      <c r="W28" s="23" t="s">
        <v>45</v>
      </c>
      <c r="X28" s="31">
        <f>+'[1]DEP-FINAL'!K25+'[1]DEP-FINAL'!L25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+'[1]DEP-FINAL'!K25</f>
        <v>0</v>
      </c>
      <c r="AF28" s="30">
        <v>0</v>
      </c>
      <c r="AG28" s="30">
        <f t="shared" si="5"/>
        <v>60000</v>
      </c>
      <c r="AH28" s="30">
        <v>0</v>
      </c>
      <c r="AI28" s="30" t="str">
        <f>+'[1]DEP-FINAL'!G25</f>
        <v>SALDO A FAVOR DEL PRESTADOR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44</v>
      </c>
      <c r="C29" s="23" t="str">
        <f>+'[1]DEP-FINAL'!A26</f>
        <v>LCC1</v>
      </c>
      <c r="D29" s="23">
        <f>+'[1]DEP-FINAL'!B26</f>
        <v>161097</v>
      </c>
      <c r="E29" s="25">
        <f>+'[1]DEP-FINAL'!C26</f>
        <v>44910</v>
      </c>
      <c r="F29" s="26">
        <f>+IF('[1]DEP-FINAL'!D26&gt;1,'[1]DEP-FINAL'!D26," ")</f>
        <v>44937</v>
      </c>
      <c r="G29" s="27">
        <f>'[1]DEP-FINAL'!F26</f>
        <v>325000</v>
      </c>
      <c r="H29" s="28">
        <v>0</v>
      </c>
      <c r="I29" s="28">
        <f>+'[1]DEP-FINAL'!M26+'[1]DEP-FINAL'!N26</f>
        <v>0</v>
      </c>
      <c r="J29" s="28">
        <f>+'[1]DEP-FINAL'!R26</f>
        <v>0</v>
      </c>
      <c r="K29" s="29">
        <f>+'[1]DEP-FINAL'!P26+'[1]DEP-FINAL'!Q26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325000</v>
      </c>
      <c r="P29" s="24">
        <f>IF('[1]DEP-FINAL'!H26&gt;1,0,'[1]DEP-FINAL'!B26)</f>
        <v>161097</v>
      </c>
      <c r="Q29" s="30">
        <f t="shared" si="2"/>
        <v>325000</v>
      </c>
      <c r="R29" s="31">
        <f t="shared" si="3"/>
        <v>0</v>
      </c>
      <c r="S29" s="31">
        <f>+'[1]DEP-FINAL'!J26</f>
        <v>0</v>
      </c>
      <c r="T29" s="23" t="s">
        <v>45</v>
      </c>
      <c r="U29" s="31">
        <f>+'[1]DEP-FINAL'!I26</f>
        <v>0</v>
      </c>
      <c r="V29" s="30"/>
      <c r="W29" s="23" t="s">
        <v>45</v>
      </c>
      <c r="X29" s="31">
        <f>+'[1]DEP-FINAL'!K26+'[1]DEP-FINAL'!L26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+'[1]DEP-FINAL'!K26</f>
        <v>0</v>
      </c>
      <c r="AF29" s="30">
        <v>0</v>
      </c>
      <c r="AG29" s="30">
        <f t="shared" si="5"/>
        <v>325000</v>
      </c>
      <c r="AH29" s="30">
        <v>0</v>
      </c>
      <c r="AI29" s="30" t="str">
        <f>+'[1]DEP-FINAL'!G26</f>
        <v>SALDO A FAVOR DEL PRESTADOR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44</v>
      </c>
      <c r="C30" s="23" t="str">
        <f>+'[1]DEP-FINAL'!A27</f>
        <v>LCC1</v>
      </c>
      <c r="D30" s="23">
        <f>+'[1]DEP-FINAL'!B27</f>
        <v>161101</v>
      </c>
      <c r="E30" s="25">
        <f>+'[1]DEP-FINAL'!C27</f>
        <v>44910</v>
      </c>
      <c r="F30" s="26">
        <f>+IF('[1]DEP-FINAL'!D27&gt;1,'[1]DEP-FINAL'!D27," ")</f>
        <v>44937</v>
      </c>
      <c r="G30" s="27">
        <f>'[1]DEP-FINAL'!F27</f>
        <v>60000</v>
      </c>
      <c r="H30" s="28">
        <v>0</v>
      </c>
      <c r="I30" s="28">
        <f>+'[1]DEP-FINAL'!M27+'[1]DEP-FINAL'!N27</f>
        <v>0</v>
      </c>
      <c r="J30" s="28">
        <f>+'[1]DEP-FINAL'!R27</f>
        <v>0</v>
      </c>
      <c r="K30" s="29">
        <f>+'[1]DEP-FINAL'!P27+'[1]DEP-FINAL'!Q27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60000</v>
      </c>
      <c r="P30" s="24">
        <f>IF('[1]DEP-FINAL'!H27&gt;1,0,'[1]DEP-FINAL'!B27)</f>
        <v>161101</v>
      </c>
      <c r="Q30" s="30">
        <f t="shared" si="2"/>
        <v>60000</v>
      </c>
      <c r="R30" s="31">
        <f t="shared" si="3"/>
        <v>0</v>
      </c>
      <c r="S30" s="31">
        <f>+'[1]DEP-FINAL'!J27</f>
        <v>0</v>
      </c>
      <c r="T30" s="23" t="s">
        <v>45</v>
      </c>
      <c r="U30" s="31">
        <f>+'[1]DEP-FINAL'!I27</f>
        <v>0</v>
      </c>
      <c r="V30" s="30"/>
      <c r="W30" s="23" t="s">
        <v>45</v>
      </c>
      <c r="X30" s="31">
        <f>+'[1]DEP-FINAL'!K27+'[1]DEP-FINAL'!L27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+'[1]DEP-FINAL'!K27</f>
        <v>0</v>
      </c>
      <c r="AF30" s="30">
        <v>0</v>
      </c>
      <c r="AG30" s="30">
        <f t="shared" si="5"/>
        <v>60000</v>
      </c>
      <c r="AH30" s="30">
        <v>0</v>
      </c>
      <c r="AI30" s="30" t="str">
        <f>+'[1]DEP-FINAL'!G27</f>
        <v>SALDO A FAVOR DEL PRESTADOR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44</v>
      </c>
      <c r="C31" s="23" t="str">
        <f>+'[1]DEP-FINAL'!A28</f>
        <v>LCC1</v>
      </c>
      <c r="D31" s="23">
        <f>+'[1]DEP-FINAL'!B28</f>
        <v>161102</v>
      </c>
      <c r="E31" s="25">
        <f>+'[1]DEP-FINAL'!C28</f>
        <v>44910</v>
      </c>
      <c r="F31" s="26">
        <f>+IF('[1]DEP-FINAL'!D28&gt;1,'[1]DEP-FINAL'!D28," ")</f>
        <v>44937</v>
      </c>
      <c r="G31" s="27">
        <f>'[1]DEP-FINAL'!F28</f>
        <v>56300</v>
      </c>
      <c r="H31" s="28">
        <v>0</v>
      </c>
      <c r="I31" s="28">
        <f>+'[1]DEP-FINAL'!M28+'[1]DEP-FINAL'!N28</f>
        <v>0</v>
      </c>
      <c r="J31" s="28">
        <f>+'[1]DEP-FINAL'!R28</f>
        <v>0</v>
      </c>
      <c r="K31" s="29">
        <f>+'[1]DEP-FINAL'!P28+'[1]DEP-FINAL'!Q28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56300</v>
      </c>
      <c r="P31" s="24">
        <f>IF('[1]DEP-FINAL'!H28&gt;1,0,'[1]DEP-FINAL'!B28)</f>
        <v>161102</v>
      </c>
      <c r="Q31" s="30">
        <f t="shared" si="2"/>
        <v>56300</v>
      </c>
      <c r="R31" s="31">
        <f t="shared" si="3"/>
        <v>0</v>
      </c>
      <c r="S31" s="31">
        <f>+'[1]DEP-FINAL'!J28</f>
        <v>0</v>
      </c>
      <c r="T31" s="23" t="s">
        <v>45</v>
      </c>
      <c r="U31" s="31">
        <f>+'[1]DEP-FINAL'!I28</f>
        <v>0</v>
      </c>
      <c r="V31" s="30"/>
      <c r="W31" s="23" t="s">
        <v>45</v>
      </c>
      <c r="X31" s="31">
        <f>+'[1]DEP-FINAL'!K28+'[1]DEP-FINAL'!L28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+'[1]DEP-FINAL'!K28</f>
        <v>0</v>
      </c>
      <c r="AF31" s="30">
        <v>0</v>
      </c>
      <c r="AG31" s="30">
        <f t="shared" si="5"/>
        <v>56300</v>
      </c>
      <c r="AH31" s="30">
        <v>0</v>
      </c>
      <c r="AI31" s="30" t="str">
        <f>+'[1]DEP-FINAL'!G28</f>
        <v>SALDO A FAVOR DEL PRESTADOR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44</v>
      </c>
      <c r="C32" s="23" t="str">
        <f>+'[1]DEP-FINAL'!A29</f>
        <v>LCC1</v>
      </c>
      <c r="D32" s="23">
        <f>+'[1]DEP-FINAL'!B29</f>
        <v>161100</v>
      </c>
      <c r="E32" s="25">
        <f>+'[1]DEP-FINAL'!C29</f>
        <v>44910</v>
      </c>
      <c r="F32" s="26">
        <f>+IF('[1]DEP-FINAL'!D29&gt;1,'[1]DEP-FINAL'!D29," ")</f>
        <v>44937</v>
      </c>
      <c r="G32" s="27">
        <f>'[1]DEP-FINAL'!F29</f>
        <v>60000</v>
      </c>
      <c r="H32" s="28">
        <v>0</v>
      </c>
      <c r="I32" s="28">
        <f>+'[1]DEP-FINAL'!M29+'[1]DEP-FINAL'!N29</f>
        <v>0</v>
      </c>
      <c r="J32" s="28">
        <f>+'[1]DEP-FINAL'!R29</f>
        <v>0</v>
      </c>
      <c r="K32" s="29">
        <f>+'[1]DEP-FINAL'!P29+'[1]DEP-FINAL'!Q29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60000</v>
      </c>
      <c r="P32" s="24">
        <f>IF('[1]DEP-FINAL'!H29&gt;1,0,'[1]DEP-FINAL'!B29)</f>
        <v>161100</v>
      </c>
      <c r="Q32" s="30">
        <f t="shared" si="2"/>
        <v>60000</v>
      </c>
      <c r="R32" s="31">
        <f t="shared" si="3"/>
        <v>0</v>
      </c>
      <c r="S32" s="31">
        <f>+'[1]DEP-FINAL'!J29</f>
        <v>0</v>
      </c>
      <c r="T32" s="23" t="s">
        <v>45</v>
      </c>
      <c r="U32" s="31">
        <f>+'[1]DEP-FINAL'!I29</f>
        <v>0</v>
      </c>
      <c r="V32" s="30"/>
      <c r="W32" s="23" t="s">
        <v>45</v>
      </c>
      <c r="X32" s="31">
        <f>+'[1]DEP-FINAL'!K29+'[1]DEP-FINAL'!L29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+'[1]DEP-FINAL'!K29</f>
        <v>0</v>
      </c>
      <c r="AF32" s="30">
        <v>0</v>
      </c>
      <c r="AG32" s="30">
        <f t="shared" si="5"/>
        <v>60000</v>
      </c>
      <c r="AH32" s="30">
        <v>0</v>
      </c>
      <c r="AI32" s="30" t="str">
        <f>+'[1]DEP-FINAL'!G29</f>
        <v>SALDO A FAVOR DEL PRESTADOR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44</v>
      </c>
      <c r="C33" s="23" t="str">
        <f>+'[1]DEP-FINAL'!A30</f>
        <v>LCC1</v>
      </c>
      <c r="D33" s="23">
        <f>+'[1]DEP-FINAL'!B30</f>
        <v>161099</v>
      </c>
      <c r="E33" s="25">
        <f>+'[1]DEP-FINAL'!C30</f>
        <v>44910</v>
      </c>
      <c r="F33" s="26">
        <f>+IF('[1]DEP-FINAL'!D30&gt;1,'[1]DEP-FINAL'!D30," ")</f>
        <v>44937</v>
      </c>
      <c r="G33" s="27">
        <f>'[1]DEP-FINAL'!F30</f>
        <v>60000</v>
      </c>
      <c r="H33" s="28">
        <v>0</v>
      </c>
      <c r="I33" s="28">
        <f>+'[1]DEP-FINAL'!M30+'[1]DEP-FINAL'!N30</f>
        <v>0</v>
      </c>
      <c r="J33" s="28">
        <f>+'[1]DEP-FINAL'!R30</f>
        <v>0</v>
      </c>
      <c r="K33" s="29">
        <f>+'[1]DEP-FINAL'!P30+'[1]DEP-FINAL'!Q30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60000</v>
      </c>
      <c r="P33" s="24">
        <f>IF('[1]DEP-FINAL'!H30&gt;1,0,'[1]DEP-FINAL'!B30)</f>
        <v>161099</v>
      </c>
      <c r="Q33" s="30">
        <f t="shared" si="2"/>
        <v>60000</v>
      </c>
      <c r="R33" s="31">
        <f t="shared" si="3"/>
        <v>0</v>
      </c>
      <c r="S33" s="31">
        <f>+'[1]DEP-FINAL'!J30</f>
        <v>0</v>
      </c>
      <c r="T33" s="23" t="s">
        <v>45</v>
      </c>
      <c r="U33" s="31">
        <f>+'[1]DEP-FINAL'!I30</f>
        <v>0</v>
      </c>
      <c r="V33" s="30"/>
      <c r="W33" s="23" t="s">
        <v>45</v>
      </c>
      <c r="X33" s="31">
        <f>+'[1]DEP-FINAL'!K30+'[1]DEP-FINAL'!L30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+'[1]DEP-FINAL'!K30</f>
        <v>0</v>
      </c>
      <c r="AF33" s="30">
        <v>0</v>
      </c>
      <c r="AG33" s="30">
        <f t="shared" si="5"/>
        <v>60000</v>
      </c>
      <c r="AH33" s="30">
        <v>0</v>
      </c>
      <c r="AI33" s="30" t="str">
        <f>+'[1]DEP-FINAL'!G30</f>
        <v>SALDO A FAVOR DEL PRESTADOR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44</v>
      </c>
      <c r="C34" s="23" t="str">
        <f>+'[1]DEP-FINAL'!A31</f>
        <v>LCC1</v>
      </c>
      <c r="D34" s="23">
        <f>+'[1]DEP-FINAL'!B31</f>
        <v>161098</v>
      </c>
      <c r="E34" s="25">
        <f>+'[1]DEP-FINAL'!C31</f>
        <v>44910</v>
      </c>
      <c r="F34" s="26">
        <f>+IF('[1]DEP-FINAL'!D31&gt;1,'[1]DEP-FINAL'!D31," ")</f>
        <v>44937</v>
      </c>
      <c r="G34" s="27">
        <f>'[1]DEP-FINAL'!F31</f>
        <v>341000</v>
      </c>
      <c r="H34" s="28">
        <v>0</v>
      </c>
      <c r="I34" s="28">
        <f>+'[1]DEP-FINAL'!M31+'[1]DEP-FINAL'!N31</f>
        <v>0</v>
      </c>
      <c r="J34" s="28">
        <f>+'[1]DEP-FINAL'!R31</f>
        <v>0</v>
      </c>
      <c r="K34" s="29">
        <f>+'[1]DEP-FINAL'!P31+'[1]DEP-FINAL'!Q31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341000</v>
      </c>
      <c r="P34" s="24">
        <f>IF('[1]DEP-FINAL'!H31&gt;1,0,'[1]DEP-FINAL'!B31)</f>
        <v>161098</v>
      </c>
      <c r="Q34" s="30">
        <f t="shared" si="2"/>
        <v>341000</v>
      </c>
      <c r="R34" s="31">
        <f t="shared" si="3"/>
        <v>0</v>
      </c>
      <c r="S34" s="31">
        <f>+'[1]DEP-FINAL'!J31</f>
        <v>0</v>
      </c>
      <c r="T34" s="23" t="s">
        <v>45</v>
      </c>
      <c r="U34" s="31">
        <f>+'[1]DEP-FINAL'!I31</f>
        <v>0</v>
      </c>
      <c r="V34" s="30"/>
      <c r="W34" s="23" t="s">
        <v>45</v>
      </c>
      <c r="X34" s="31">
        <f>+'[1]DEP-FINAL'!K31+'[1]DEP-FINAL'!L31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+'[1]DEP-FINAL'!K31</f>
        <v>0</v>
      </c>
      <c r="AF34" s="30">
        <v>0</v>
      </c>
      <c r="AG34" s="30">
        <f t="shared" si="5"/>
        <v>341000</v>
      </c>
      <c r="AH34" s="30">
        <v>0</v>
      </c>
      <c r="AI34" s="30" t="str">
        <f>+'[1]DEP-FINAL'!G31</f>
        <v>SALDO A FAVOR DEL PRESTADOR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44</v>
      </c>
      <c r="C35" s="23" t="str">
        <f>+'[1]DEP-FINAL'!A32</f>
        <v>LCC1</v>
      </c>
      <c r="D35" s="23">
        <f>+'[1]DEP-FINAL'!B32</f>
        <v>161096</v>
      </c>
      <c r="E35" s="25">
        <f>+'[1]DEP-FINAL'!C32</f>
        <v>44910</v>
      </c>
      <c r="F35" s="26">
        <f>+IF('[1]DEP-FINAL'!D32&gt;1,'[1]DEP-FINAL'!D32," ")</f>
        <v>44921</v>
      </c>
      <c r="G35" s="27">
        <f>'[1]DEP-FINAL'!F32</f>
        <v>249000</v>
      </c>
      <c r="H35" s="28">
        <v>0</v>
      </c>
      <c r="I35" s="28">
        <f>+'[1]DEP-FINAL'!M32+'[1]DEP-FINAL'!N32</f>
        <v>0</v>
      </c>
      <c r="J35" s="28">
        <f>+'[1]DEP-FINAL'!R32</f>
        <v>0</v>
      </c>
      <c r="K35" s="29">
        <f>+'[1]DEP-FINAL'!P32+'[1]DEP-FINAL'!Q32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249000</v>
      </c>
      <c r="P35" s="24">
        <f>IF('[1]DEP-FINAL'!H32&gt;1,0,'[1]DEP-FINAL'!B32)</f>
        <v>161096</v>
      </c>
      <c r="Q35" s="30">
        <f t="shared" si="2"/>
        <v>249000</v>
      </c>
      <c r="R35" s="31">
        <f t="shared" si="3"/>
        <v>0</v>
      </c>
      <c r="S35" s="31">
        <f>+'[1]DEP-FINAL'!J32</f>
        <v>0</v>
      </c>
      <c r="T35" s="23" t="s">
        <v>45</v>
      </c>
      <c r="U35" s="31">
        <f>+'[1]DEP-FINAL'!I32</f>
        <v>0</v>
      </c>
      <c r="V35" s="30"/>
      <c r="W35" s="23" t="s">
        <v>45</v>
      </c>
      <c r="X35" s="31">
        <f>+'[1]DEP-FINAL'!K32+'[1]DEP-FINAL'!L32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+'[1]DEP-FINAL'!K32</f>
        <v>0</v>
      </c>
      <c r="AF35" s="30">
        <v>0</v>
      </c>
      <c r="AG35" s="30">
        <f t="shared" si="5"/>
        <v>249000</v>
      </c>
      <c r="AH35" s="30">
        <v>0</v>
      </c>
      <c r="AI35" s="30" t="str">
        <f>+'[1]DEP-FINAL'!G32</f>
        <v>SALDO A FAVOR DEL PRESTADOR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44</v>
      </c>
      <c r="C36" s="23" t="str">
        <f>+'[1]DEP-FINAL'!A33</f>
        <v>LCC1</v>
      </c>
      <c r="D36" s="23">
        <f>+'[1]DEP-FINAL'!B33</f>
        <v>161103</v>
      </c>
      <c r="E36" s="25">
        <f>+'[1]DEP-FINAL'!C33</f>
        <v>44910</v>
      </c>
      <c r="F36" s="26">
        <f>+IF('[1]DEP-FINAL'!D33&gt;1,'[1]DEP-FINAL'!D33," ")</f>
        <v>44937</v>
      </c>
      <c r="G36" s="27">
        <f>'[1]DEP-FINAL'!F33</f>
        <v>90000</v>
      </c>
      <c r="H36" s="28">
        <v>0</v>
      </c>
      <c r="I36" s="28">
        <f>+'[1]DEP-FINAL'!M33+'[1]DEP-FINAL'!N33</f>
        <v>0</v>
      </c>
      <c r="J36" s="28">
        <f>+'[1]DEP-FINAL'!R33</f>
        <v>0</v>
      </c>
      <c r="K36" s="29">
        <f>+'[1]DEP-FINAL'!P33+'[1]DEP-FINAL'!Q33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90000</v>
      </c>
      <c r="P36" s="24">
        <f>IF('[1]DEP-FINAL'!H33&gt;1,0,'[1]DEP-FINAL'!B33)</f>
        <v>161103</v>
      </c>
      <c r="Q36" s="30">
        <f t="shared" si="2"/>
        <v>90000</v>
      </c>
      <c r="R36" s="31">
        <f t="shared" si="3"/>
        <v>0</v>
      </c>
      <c r="S36" s="31">
        <f>+'[1]DEP-FINAL'!J33</f>
        <v>0</v>
      </c>
      <c r="T36" s="23" t="s">
        <v>45</v>
      </c>
      <c r="U36" s="31">
        <f>+'[1]DEP-FINAL'!I33</f>
        <v>0</v>
      </c>
      <c r="V36" s="30"/>
      <c r="W36" s="23" t="s">
        <v>45</v>
      </c>
      <c r="X36" s="31">
        <f>+'[1]DEP-FINAL'!K33+'[1]DEP-FINAL'!L33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+'[1]DEP-FINAL'!K33</f>
        <v>0</v>
      </c>
      <c r="AF36" s="30">
        <v>0</v>
      </c>
      <c r="AG36" s="30">
        <f t="shared" si="5"/>
        <v>90000</v>
      </c>
      <c r="AH36" s="30">
        <v>0</v>
      </c>
      <c r="AI36" s="30" t="str">
        <f>+'[1]DEP-FINAL'!G33</f>
        <v>SALDO A FAVOR DEL PRESTADOR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44</v>
      </c>
      <c r="C37" s="23" t="str">
        <f>+'[1]DEP-FINAL'!A34</f>
        <v>LCC1</v>
      </c>
      <c r="D37" s="23">
        <f>+'[1]DEP-FINAL'!B34</f>
        <v>161083</v>
      </c>
      <c r="E37" s="25">
        <f>+'[1]DEP-FINAL'!C34</f>
        <v>44910</v>
      </c>
      <c r="F37" s="26">
        <f>+IF('[1]DEP-FINAL'!D34&gt;1,'[1]DEP-FINAL'!D34," ")</f>
        <v>44921</v>
      </c>
      <c r="G37" s="27">
        <f>'[1]DEP-FINAL'!F34</f>
        <v>56300</v>
      </c>
      <c r="H37" s="28">
        <v>0</v>
      </c>
      <c r="I37" s="28">
        <f>+'[1]DEP-FINAL'!M34+'[1]DEP-FINAL'!N34</f>
        <v>0</v>
      </c>
      <c r="J37" s="28">
        <f>+'[1]DEP-FINAL'!R34</f>
        <v>0</v>
      </c>
      <c r="K37" s="29">
        <f>+'[1]DEP-FINAL'!P34+'[1]DEP-FINAL'!Q34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56300</v>
      </c>
      <c r="P37" s="24">
        <f>IF('[1]DEP-FINAL'!H34&gt;1,0,'[1]DEP-FINAL'!B34)</f>
        <v>161083</v>
      </c>
      <c r="Q37" s="30">
        <f t="shared" si="2"/>
        <v>56300</v>
      </c>
      <c r="R37" s="31">
        <f t="shared" si="3"/>
        <v>0</v>
      </c>
      <c r="S37" s="31">
        <f>+'[1]DEP-FINAL'!J34</f>
        <v>0</v>
      </c>
      <c r="T37" s="23" t="s">
        <v>45</v>
      </c>
      <c r="U37" s="31">
        <f>+'[1]DEP-FINAL'!I34</f>
        <v>0</v>
      </c>
      <c r="V37" s="30"/>
      <c r="W37" s="23" t="s">
        <v>45</v>
      </c>
      <c r="X37" s="31">
        <f>+'[1]DEP-FINAL'!K34+'[1]DEP-FINAL'!L34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+'[1]DEP-FINAL'!K34</f>
        <v>0</v>
      </c>
      <c r="AF37" s="30">
        <v>0</v>
      </c>
      <c r="AG37" s="30">
        <f t="shared" si="5"/>
        <v>56300</v>
      </c>
      <c r="AH37" s="30">
        <v>0</v>
      </c>
      <c r="AI37" s="30" t="str">
        <f>+'[1]DEP-FINAL'!G34</f>
        <v>SALDO A FAVOR DEL PRESTADOR</v>
      </c>
      <c r="AJ37" s="32"/>
      <c r="AK37" s="33"/>
    </row>
    <row r="38" spans="1:37" s="34" customFormat="1" x14ac:dyDescent="0.25">
      <c r="A38" s="23">
        <f t="shared" si="6"/>
        <v>30</v>
      </c>
      <c r="B38" s="24" t="s">
        <v>44</v>
      </c>
      <c r="C38" s="23" t="str">
        <f>+'[1]DEP-FINAL'!A35</f>
        <v>LCC1</v>
      </c>
      <c r="D38" s="23">
        <f>+'[1]DEP-FINAL'!B35</f>
        <v>161086</v>
      </c>
      <c r="E38" s="25">
        <f>+'[1]DEP-FINAL'!C35</f>
        <v>44910</v>
      </c>
      <c r="F38" s="26">
        <f>+IF('[1]DEP-FINAL'!D35&gt;1,'[1]DEP-FINAL'!D35," ")</f>
        <v>44921</v>
      </c>
      <c r="G38" s="27">
        <f>'[1]DEP-FINAL'!F35</f>
        <v>325000</v>
      </c>
      <c r="H38" s="28">
        <v>0</v>
      </c>
      <c r="I38" s="28">
        <f>+'[1]DEP-FINAL'!M35+'[1]DEP-FINAL'!N35</f>
        <v>0</v>
      </c>
      <c r="J38" s="28">
        <f>+'[1]DEP-FINAL'!R35</f>
        <v>0</v>
      </c>
      <c r="K38" s="29">
        <f>+'[1]DEP-FINAL'!P35+'[1]DEP-FINAL'!Q35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325000</v>
      </c>
      <c r="P38" s="24">
        <f>IF('[1]DEP-FINAL'!H35&gt;1,0,'[1]DEP-FINAL'!B35)</f>
        <v>161086</v>
      </c>
      <c r="Q38" s="30">
        <f t="shared" si="2"/>
        <v>325000</v>
      </c>
      <c r="R38" s="31">
        <f t="shared" si="3"/>
        <v>0</v>
      </c>
      <c r="S38" s="31">
        <f>+'[1]DEP-FINAL'!J35</f>
        <v>0</v>
      </c>
      <c r="T38" s="23" t="s">
        <v>45</v>
      </c>
      <c r="U38" s="31">
        <f>+'[1]DEP-FINAL'!I35</f>
        <v>0</v>
      </c>
      <c r="V38" s="30"/>
      <c r="W38" s="23" t="s">
        <v>45</v>
      </c>
      <c r="X38" s="31">
        <f>+'[1]DEP-FINAL'!K35+'[1]DEP-FINAL'!L35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+'[1]DEP-FINAL'!K35</f>
        <v>0</v>
      </c>
      <c r="AF38" s="30">
        <v>0</v>
      </c>
      <c r="AG38" s="30">
        <f t="shared" si="5"/>
        <v>325000</v>
      </c>
      <c r="AH38" s="30">
        <v>0</v>
      </c>
      <c r="AI38" s="30" t="str">
        <f>+'[1]DEP-FINAL'!G35</f>
        <v>SALDO A FAVOR DEL PRESTADOR</v>
      </c>
      <c r="AJ38" s="32"/>
      <c r="AK38" s="33"/>
    </row>
    <row r="39" spans="1:37" s="34" customFormat="1" x14ac:dyDescent="0.25">
      <c r="A39" s="23">
        <f t="shared" si="6"/>
        <v>31</v>
      </c>
      <c r="B39" s="24" t="s">
        <v>44</v>
      </c>
      <c r="C39" s="23" t="str">
        <f>+'[1]DEP-FINAL'!A36</f>
        <v>LCC1</v>
      </c>
      <c r="D39" s="23">
        <f>+'[1]DEP-FINAL'!B36</f>
        <v>161088</v>
      </c>
      <c r="E39" s="25">
        <f>+'[1]DEP-FINAL'!C36</f>
        <v>44910</v>
      </c>
      <c r="F39" s="26">
        <f>+IF('[1]DEP-FINAL'!D36&gt;1,'[1]DEP-FINAL'!D36," ")</f>
        <v>44921</v>
      </c>
      <c r="G39" s="27">
        <f>'[1]DEP-FINAL'!F36</f>
        <v>56300</v>
      </c>
      <c r="H39" s="28">
        <v>0</v>
      </c>
      <c r="I39" s="28">
        <f>+'[1]DEP-FINAL'!M36+'[1]DEP-FINAL'!N36</f>
        <v>0</v>
      </c>
      <c r="J39" s="28">
        <f>+'[1]DEP-FINAL'!R36</f>
        <v>0</v>
      </c>
      <c r="K39" s="29">
        <f>+'[1]DEP-FINAL'!P36+'[1]DEP-FINAL'!Q36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56300</v>
      </c>
      <c r="P39" s="24">
        <f>IF('[1]DEP-FINAL'!H36&gt;1,0,'[1]DEP-FINAL'!B36)</f>
        <v>161088</v>
      </c>
      <c r="Q39" s="30">
        <f t="shared" si="2"/>
        <v>56300</v>
      </c>
      <c r="R39" s="31">
        <f t="shared" si="3"/>
        <v>0</v>
      </c>
      <c r="S39" s="31">
        <f>+'[1]DEP-FINAL'!J36</f>
        <v>0</v>
      </c>
      <c r="T39" s="23" t="s">
        <v>45</v>
      </c>
      <c r="U39" s="31">
        <f>+'[1]DEP-FINAL'!I36</f>
        <v>0</v>
      </c>
      <c r="V39" s="30"/>
      <c r="W39" s="23" t="s">
        <v>45</v>
      </c>
      <c r="X39" s="31">
        <f>+'[1]DEP-FINAL'!K36+'[1]DEP-FINAL'!L36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+'[1]DEP-FINAL'!K36</f>
        <v>0</v>
      </c>
      <c r="AF39" s="30">
        <v>0</v>
      </c>
      <c r="AG39" s="30">
        <f t="shared" si="5"/>
        <v>56300</v>
      </c>
      <c r="AH39" s="30">
        <v>0</v>
      </c>
      <c r="AI39" s="30" t="str">
        <f>+'[1]DEP-FINAL'!G36</f>
        <v>SALDO A FAVOR DEL PRESTADOR</v>
      </c>
      <c r="AJ39" s="32"/>
      <c r="AK39" s="33"/>
    </row>
    <row r="40" spans="1:37" s="34" customFormat="1" x14ac:dyDescent="0.25">
      <c r="A40" s="23">
        <f t="shared" si="6"/>
        <v>32</v>
      </c>
      <c r="B40" s="24" t="s">
        <v>44</v>
      </c>
      <c r="C40" s="23" t="str">
        <f>+'[1]DEP-FINAL'!A37</f>
        <v>LCC1</v>
      </c>
      <c r="D40" s="23">
        <f>+'[1]DEP-FINAL'!B37</f>
        <v>161084</v>
      </c>
      <c r="E40" s="25">
        <f>+'[1]DEP-FINAL'!C37</f>
        <v>44910</v>
      </c>
      <c r="F40" s="26">
        <f>+IF('[1]DEP-FINAL'!D37&gt;1,'[1]DEP-FINAL'!D37," ")</f>
        <v>44921</v>
      </c>
      <c r="G40" s="27">
        <f>'[1]DEP-FINAL'!F37</f>
        <v>60000</v>
      </c>
      <c r="H40" s="28">
        <v>0</v>
      </c>
      <c r="I40" s="28">
        <f>+'[1]DEP-FINAL'!M37+'[1]DEP-FINAL'!N37</f>
        <v>0</v>
      </c>
      <c r="J40" s="28">
        <f>+'[1]DEP-FINAL'!R37</f>
        <v>0</v>
      </c>
      <c r="K40" s="29">
        <f>+'[1]DEP-FINAL'!P37+'[1]DEP-FINAL'!Q37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60000</v>
      </c>
      <c r="P40" s="24">
        <f>IF('[1]DEP-FINAL'!H37&gt;1,0,'[1]DEP-FINAL'!B37)</f>
        <v>161084</v>
      </c>
      <c r="Q40" s="30">
        <f t="shared" si="2"/>
        <v>60000</v>
      </c>
      <c r="R40" s="31">
        <f t="shared" si="3"/>
        <v>0</v>
      </c>
      <c r="S40" s="31">
        <f>+'[1]DEP-FINAL'!J37</f>
        <v>0</v>
      </c>
      <c r="T40" s="23" t="s">
        <v>45</v>
      </c>
      <c r="U40" s="31">
        <f>+'[1]DEP-FINAL'!I37</f>
        <v>0</v>
      </c>
      <c r="V40" s="30"/>
      <c r="W40" s="23" t="s">
        <v>45</v>
      </c>
      <c r="X40" s="31">
        <f>+'[1]DEP-FINAL'!K37+'[1]DEP-FINAL'!L37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+'[1]DEP-FINAL'!K37</f>
        <v>0</v>
      </c>
      <c r="AF40" s="30">
        <v>0</v>
      </c>
      <c r="AG40" s="30">
        <f t="shared" si="5"/>
        <v>60000</v>
      </c>
      <c r="AH40" s="30">
        <v>0</v>
      </c>
      <c r="AI40" s="30" t="str">
        <f>+'[1]DEP-FINAL'!G37</f>
        <v>SALDO A FAVOR DEL PRESTADOR</v>
      </c>
      <c r="AJ40" s="32"/>
      <c r="AK40" s="33"/>
    </row>
    <row r="41" spans="1:37" s="34" customFormat="1" x14ac:dyDescent="0.25">
      <c r="A41" s="23">
        <f t="shared" si="6"/>
        <v>33</v>
      </c>
      <c r="B41" s="24" t="s">
        <v>44</v>
      </c>
      <c r="C41" s="23" t="str">
        <f>+'[1]DEP-FINAL'!A38</f>
        <v>LCC1</v>
      </c>
      <c r="D41" s="23">
        <f>+'[1]DEP-FINAL'!B38</f>
        <v>161759</v>
      </c>
      <c r="E41" s="25">
        <f>+'[1]DEP-FINAL'!C38</f>
        <v>44910</v>
      </c>
      <c r="F41" s="26">
        <f>+IF('[1]DEP-FINAL'!D38&gt;1,'[1]DEP-FINAL'!D38," ")</f>
        <v>44945</v>
      </c>
      <c r="G41" s="27">
        <f>'[1]DEP-FINAL'!F38</f>
        <v>341000</v>
      </c>
      <c r="H41" s="28">
        <v>0</v>
      </c>
      <c r="I41" s="28">
        <f>+'[1]DEP-FINAL'!M38+'[1]DEP-FINAL'!N38</f>
        <v>0</v>
      </c>
      <c r="J41" s="28">
        <f>+'[1]DEP-FINAL'!R38</f>
        <v>0</v>
      </c>
      <c r="K41" s="29">
        <f>+'[1]DEP-FINAL'!P38+'[1]DEP-FINAL'!Q38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341000</v>
      </c>
      <c r="P41" s="24">
        <f>IF('[1]DEP-FINAL'!H38&gt;1,0,'[1]DEP-FINAL'!B38)</f>
        <v>161759</v>
      </c>
      <c r="Q41" s="30">
        <f t="shared" si="2"/>
        <v>341000</v>
      </c>
      <c r="R41" s="31">
        <f t="shared" si="3"/>
        <v>0</v>
      </c>
      <c r="S41" s="31">
        <f>+'[1]DEP-FINAL'!J38</f>
        <v>0</v>
      </c>
      <c r="T41" s="23" t="s">
        <v>45</v>
      </c>
      <c r="U41" s="31">
        <f>+'[1]DEP-FINAL'!I38</f>
        <v>0</v>
      </c>
      <c r="V41" s="30"/>
      <c r="W41" s="23" t="s">
        <v>45</v>
      </c>
      <c r="X41" s="31">
        <f>+'[1]DEP-FINAL'!K38+'[1]DEP-FINAL'!L38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+'[1]DEP-FINAL'!K38</f>
        <v>0</v>
      </c>
      <c r="AF41" s="30">
        <v>0</v>
      </c>
      <c r="AG41" s="30">
        <f t="shared" si="5"/>
        <v>341000</v>
      </c>
      <c r="AH41" s="30">
        <v>0</v>
      </c>
      <c r="AI41" s="30" t="str">
        <f>+'[1]DEP-FINAL'!G38</f>
        <v>SALDO A FAVOR DEL PRESTADOR</v>
      </c>
      <c r="AJ41" s="32"/>
      <c r="AK41" s="33"/>
    </row>
    <row r="42" spans="1:37" s="34" customFormat="1" x14ac:dyDescent="0.25">
      <c r="A42" s="23">
        <f t="shared" si="6"/>
        <v>34</v>
      </c>
      <c r="B42" s="24" t="s">
        <v>44</v>
      </c>
      <c r="C42" s="23" t="str">
        <f>+'[1]DEP-FINAL'!A39</f>
        <v>LCC1</v>
      </c>
      <c r="D42" s="23">
        <f>+'[1]DEP-FINAL'!B39</f>
        <v>161757</v>
      </c>
      <c r="E42" s="25">
        <f>+'[1]DEP-FINAL'!C39</f>
        <v>44910</v>
      </c>
      <c r="F42" s="26">
        <f>+IF('[1]DEP-FINAL'!D39&gt;1,'[1]DEP-FINAL'!D39," ")</f>
        <v>44945</v>
      </c>
      <c r="G42" s="27">
        <f>'[1]DEP-FINAL'!F39</f>
        <v>370300</v>
      </c>
      <c r="H42" s="28">
        <v>0</v>
      </c>
      <c r="I42" s="28">
        <f>+'[1]DEP-FINAL'!M39+'[1]DEP-FINAL'!N39</f>
        <v>0</v>
      </c>
      <c r="J42" s="28">
        <f>+'[1]DEP-FINAL'!R39</f>
        <v>0</v>
      </c>
      <c r="K42" s="29">
        <f>+'[1]DEP-FINAL'!P39+'[1]DEP-FINAL'!Q39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370300</v>
      </c>
      <c r="P42" s="24">
        <f>IF('[1]DEP-FINAL'!H39&gt;1,0,'[1]DEP-FINAL'!B39)</f>
        <v>161757</v>
      </c>
      <c r="Q42" s="30">
        <f t="shared" si="2"/>
        <v>370300</v>
      </c>
      <c r="R42" s="31">
        <f t="shared" si="3"/>
        <v>0</v>
      </c>
      <c r="S42" s="31">
        <f>+'[1]DEP-FINAL'!J39</f>
        <v>0</v>
      </c>
      <c r="T42" s="23" t="s">
        <v>45</v>
      </c>
      <c r="U42" s="31">
        <f>+'[1]DEP-FINAL'!I39</f>
        <v>0</v>
      </c>
      <c r="V42" s="30"/>
      <c r="W42" s="23" t="s">
        <v>45</v>
      </c>
      <c r="X42" s="31">
        <f>+'[1]DEP-FINAL'!K39+'[1]DEP-FINAL'!L39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+'[1]DEP-FINAL'!K39</f>
        <v>0</v>
      </c>
      <c r="AF42" s="30">
        <v>0</v>
      </c>
      <c r="AG42" s="30">
        <f t="shared" si="5"/>
        <v>370300</v>
      </c>
      <c r="AH42" s="30">
        <v>0</v>
      </c>
      <c r="AI42" s="30" t="str">
        <f>+'[1]DEP-FINAL'!G39</f>
        <v>SALDO A FAVOR DEL PRESTADOR</v>
      </c>
      <c r="AJ42" s="32"/>
      <c r="AK42" s="33"/>
    </row>
    <row r="43" spans="1:37" s="34" customFormat="1" x14ac:dyDescent="0.25">
      <c r="A43" s="23">
        <f t="shared" si="6"/>
        <v>35</v>
      </c>
      <c r="B43" s="24" t="s">
        <v>44</v>
      </c>
      <c r="C43" s="23" t="str">
        <f>+'[1]DEP-FINAL'!A40</f>
        <v>LCC1</v>
      </c>
      <c r="D43" s="23">
        <f>+'[1]DEP-FINAL'!B40</f>
        <v>161758</v>
      </c>
      <c r="E43" s="25">
        <f>+'[1]DEP-FINAL'!C40</f>
        <v>44910</v>
      </c>
      <c r="F43" s="26">
        <f>+IF('[1]DEP-FINAL'!D40&gt;1,'[1]DEP-FINAL'!D40," ")</f>
        <v>44945</v>
      </c>
      <c r="G43" s="27">
        <f>'[1]DEP-FINAL'!F40</f>
        <v>104000</v>
      </c>
      <c r="H43" s="28">
        <v>0</v>
      </c>
      <c r="I43" s="28">
        <f>+'[1]DEP-FINAL'!M40+'[1]DEP-FINAL'!N40</f>
        <v>0</v>
      </c>
      <c r="J43" s="28">
        <f>+'[1]DEP-FINAL'!R40</f>
        <v>0</v>
      </c>
      <c r="K43" s="29">
        <f>+'[1]DEP-FINAL'!P40+'[1]DEP-FINAL'!Q40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104000</v>
      </c>
      <c r="P43" s="24">
        <f>IF('[1]DEP-FINAL'!H40&gt;1,0,'[1]DEP-FINAL'!B40)</f>
        <v>161758</v>
      </c>
      <c r="Q43" s="30">
        <f t="shared" si="2"/>
        <v>104000</v>
      </c>
      <c r="R43" s="31">
        <f t="shared" si="3"/>
        <v>0</v>
      </c>
      <c r="S43" s="31">
        <f>+'[1]DEP-FINAL'!J40</f>
        <v>0</v>
      </c>
      <c r="T43" s="23" t="s">
        <v>45</v>
      </c>
      <c r="U43" s="31">
        <f>+'[1]DEP-FINAL'!I40</f>
        <v>0</v>
      </c>
      <c r="V43" s="30"/>
      <c r="W43" s="23" t="s">
        <v>45</v>
      </c>
      <c r="X43" s="31">
        <f>+'[1]DEP-FINAL'!K40+'[1]DEP-FINAL'!L40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+'[1]DEP-FINAL'!K40</f>
        <v>0</v>
      </c>
      <c r="AF43" s="30">
        <v>0</v>
      </c>
      <c r="AG43" s="30">
        <f t="shared" si="5"/>
        <v>104000</v>
      </c>
      <c r="AH43" s="30">
        <v>0</v>
      </c>
      <c r="AI43" s="30" t="str">
        <f>+'[1]DEP-FINAL'!G40</f>
        <v>SALDO A FAVOR DEL PRESTADOR</v>
      </c>
      <c r="AJ43" s="32"/>
      <c r="AK43" s="33"/>
    </row>
    <row r="44" spans="1:37" s="34" customFormat="1" x14ac:dyDescent="0.25">
      <c r="A44" s="23">
        <f t="shared" si="6"/>
        <v>36</v>
      </c>
      <c r="B44" s="24" t="s">
        <v>44</v>
      </c>
      <c r="C44" s="23" t="str">
        <f>+'[1]DEP-FINAL'!A41</f>
        <v>LCC1</v>
      </c>
      <c r="D44" s="23">
        <f>+'[1]DEP-FINAL'!B41</f>
        <v>161760</v>
      </c>
      <c r="E44" s="25">
        <f>+'[1]DEP-FINAL'!C41</f>
        <v>44910</v>
      </c>
      <c r="F44" s="26">
        <f>+IF('[1]DEP-FINAL'!D41&gt;1,'[1]DEP-FINAL'!D41," ")</f>
        <v>44945</v>
      </c>
      <c r="G44" s="27">
        <f>'[1]DEP-FINAL'!F41</f>
        <v>249000</v>
      </c>
      <c r="H44" s="28">
        <v>0</v>
      </c>
      <c r="I44" s="28">
        <f>+'[1]DEP-FINAL'!M41+'[1]DEP-FINAL'!N41</f>
        <v>0</v>
      </c>
      <c r="J44" s="28">
        <f>+'[1]DEP-FINAL'!R41</f>
        <v>0</v>
      </c>
      <c r="K44" s="29">
        <f>+'[1]DEP-FINAL'!P41+'[1]DEP-FINAL'!Q41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249000</v>
      </c>
      <c r="P44" s="24">
        <f>IF('[1]DEP-FINAL'!H41&gt;1,0,'[1]DEP-FINAL'!B41)</f>
        <v>161760</v>
      </c>
      <c r="Q44" s="30">
        <f t="shared" si="2"/>
        <v>249000</v>
      </c>
      <c r="R44" s="31">
        <f t="shared" si="3"/>
        <v>0</v>
      </c>
      <c r="S44" s="31">
        <f>+'[1]DEP-FINAL'!J41</f>
        <v>0</v>
      </c>
      <c r="T44" s="23" t="s">
        <v>45</v>
      </c>
      <c r="U44" s="31">
        <f>+'[1]DEP-FINAL'!I41</f>
        <v>249000</v>
      </c>
      <c r="V44" s="30"/>
      <c r="W44" s="23" t="s">
        <v>45</v>
      </c>
      <c r="X44" s="31">
        <f>+'[1]DEP-FINAL'!K41+'[1]DEP-FINAL'!L41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+'[1]DEP-FINAL'!K41</f>
        <v>0</v>
      </c>
      <c r="AF44" s="30">
        <v>0</v>
      </c>
      <c r="AG44" s="30">
        <f t="shared" si="5"/>
        <v>0</v>
      </c>
      <c r="AH44" s="30">
        <v>0</v>
      </c>
      <c r="AI44" s="30" t="str">
        <f>+'[1]DEP-FINAL'!G41</f>
        <v>EN REVISION</v>
      </c>
      <c r="AJ44" s="32"/>
      <c r="AK44" s="33"/>
    </row>
    <row r="45" spans="1:37" s="34" customFormat="1" x14ac:dyDescent="0.25">
      <c r="A45" s="23">
        <f t="shared" si="6"/>
        <v>37</v>
      </c>
      <c r="B45" s="24" t="s">
        <v>44</v>
      </c>
      <c r="C45" s="23" t="str">
        <f>+'[1]DEP-FINAL'!A42</f>
        <v>LCC1</v>
      </c>
      <c r="D45" s="23">
        <f>+'[1]DEP-FINAL'!B42</f>
        <v>161763</v>
      </c>
      <c r="E45" s="25">
        <f>+'[1]DEP-FINAL'!C42</f>
        <v>44924</v>
      </c>
      <c r="F45" s="26">
        <f>+IF('[1]DEP-FINAL'!D42&gt;1,'[1]DEP-FINAL'!D42," ")</f>
        <v>44945</v>
      </c>
      <c r="G45" s="27">
        <f>'[1]DEP-FINAL'!F42</f>
        <v>60000</v>
      </c>
      <c r="H45" s="28">
        <v>0</v>
      </c>
      <c r="I45" s="28">
        <f>+'[1]DEP-FINAL'!M42+'[1]DEP-FINAL'!N42</f>
        <v>0</v>
      </c>
      <c r="J45" s="28">
        <f>+'[1]DEP-FINAL'!R42</f>
        <v>0</v>
      </c>
      <c r="K45" s="29">
        <f>+'[1]DEP-FINAL'!P42+'[1]DEP-FINAL'!Q42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60000</v>
      </c>
      <c r="P45" s="24">
        <f>IF('[1]DEP-FINAL'!H42&gt;1,0,'[1]DEP-FINAL'!B42)</f>
        <v>161763</v>
      </c>
      <c r="Q45" s="30">
        <f t="shared" si="2"/>
        <v>60000</v>
      </c>
      <c r="R45" s="31">
        <f t="shared" si="3"/>
        <v>0</v>
      </c>
      <c r="S45" s="31">
        <f>+'[1]DEP-FINAL'!J42</f>
        <v>0</v>
      </c>
      <c r="T45" s="23" t="s">
        <v>45</v>
      </c>
      <c r="U45" s="31">
        <f>+'[1]DEP-FINAL'!I42</f>
        <v>0</v>
      </c>
      <c r="V45" s="30"/>
      <c r="W45" s="23" t="s">
        <v>45</v>
      </c>
      <c r="X45" s="31">
        <f>+'[1]DEP-FINAL'!K42+'[1]DEP-FINAL'!L42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+'[1]DEP-FINAL'!K42</f>
        <v>0</v>
      </c>
      <c r="AF45" s="30">
        <v>0</v>
      </c>
      <c r="AG45" s="30">
        <f t="shared" si="5"/>
        <v>60000</v>
      </c>
      <c r="AH45" s="30">
        <v>0</v>
      </c>
      <c r="AI45" s="30" t="str">
        <f>+'[1]DEP-FINAL'!G42</f>
        <v>SALDO A FAVOR DEL PRESTADOR</v>
      </c>
      <c r="AJ45" s="32"/>
      <c r="AK45" s="33"/>
    </row>
    <row r="46" spans="1:37" s="34" customFormat="1" x14ac:dyDescent="0.25">
      <c r="A46" s="23">
        <f t="shared" si="6"/>
        <v>38</v>
      </c>
      <c r="B46" s="24" t="s">
        <v>44</v>
      </c>
      <c r="C46" s="23" t="str">
        <f>+'[1]DEP-FINAL'!A43</f>
        <v>LCC1</v>
      </c>
      <c r="D46" s="23">
        <f>+'[1]DEP-FINAL'!B43</f>
        <v>161780</v>
      </c>
      <c r="E46" s="25">
        <f>+'[1]DEP-FINAL'!C43</f>
        <v>44924</v>
      </c>
      <c r="F46" s="26">
        <f>+IF('[1]DEP-FINAL'!D43&gt;1,'[1]DEP-FINAL'!D43," ")</f>
        <v>44945</v>
      </c>
      <c r="G46" s="27">
        <f>'[1]DEP-FINAL'!F43</f>
        <v>474168</v>
      </c>
      <c r="H46" s="28">
        <v>0</v>
      </c>
      <c r="I46" s="28">
        <f>+'[1]DEP-FINAL'!M43+'[1]DEP-FINAL'!N43</f>
        <v>0</v>
      </c>
      <c r="J46" s="28">
        <f>+'[1]DEP-FINAL'!R43</f>
        <v>0</v>
      </c>
      <c r="K46" s="29">
        <f>+'[1]DEP-FINAL'!P43+'[1]DEP-FINAL'!Q43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474168</v>
      </c>
      <c r="P46" s="24">
        <f>IF('[1]DEP-FINAL'!H43&gt;1,0,'[1]DEP-FINAL'!B43)</f>
        <v>161780</v>
      </c>
      <c r="Q46" s="30">
        <f t="shared" si="2"/>
        <v>474168</v>
      </c>
      <c r="R46" s="31">
        <f t="shared" si="3"/>
        <v>0</v>
      </c>
      <c r="S46" s="31">
        <f>+'[1]DEP-FINAL'!J43</f>
        <v>0</v>
      </c>
      <c r="T46" s="23" t="s">
        <v>45</v>
      </c>
      <c r="U46" s="31">
        <f>+'[1]DEP-FINAL'!I43</f>
        <v>0</v>
      </c>
      <c r="V46" s="30"/>
      <c r="W46" s="23" t="s">
        <v>45</v>
      </c>
      <c r="X46" s="31">
        <f>+'[1]DEP-FINAL'!K43+'[1]DEP-FINAL'!L43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+'[1]DEP-FINAL'!K43</f>
        <v>0</v>
      </c>
      <c r="AF46" s="30">
        <v>0</v>
      </c>
      <c r="AG46" s="30">
        <f t="shared" si="5"/>
        <v>474168</v>
      </c>
      <c r="AH46" s="30">
        <v>0</v>
      </c>
      <c r="AI46" s="30" t="str">
        <f>+'[1]DEP-FINAL'!G43</f>
        <v>SALDO A FAVOR DEL PRESTADOR</v>
      </c>
      <c r="AJ46" s="32"/>
      <c r="AK46" s="33"/>
    </row>
    <row r="47" spans="1:37" s="34" customFormat="1" x14ac:dyDescent="0.25">
      <c r="A47" s="23">
        <f t="shared" si="6"/>
        <v>39</v>
      </c>
      <c r="B47" s="24" t="s">
        <v>44</v>
      </c>
      <c r="C47" s="23" t="str">
        <f>+'[1]DEP-FINAL'!A44</f>
        <v>LCC1</v>
      </c>
      <c r="D47" s="23">
        <f>+'[1]DEP-FINAL'!B44</f>
        <v>161765</v>
      </c>
      <c r="E47" s="25">
        <f>+'[1]DEP-FINAL'!C44</f>
        <v>44924</v>
      </c>
      <c r="F47" s="26">
        <f>+IF('[1]DEP-FINAL'!D44&gt;1,'[1]DEP-FINAL'!D44," ")</f>
        <v>44945</v>
      </c>
      <c r="G47" s="27">
        <f>'[1]DEP-FINAL'!F44</f>
        <v>325000</v>
      </c>
      <c r="H47" s="28">
        <v>0</v>
      </c>
      <c r="I47" s="28">
        <f>+'[1]DEP-FINAL'!M44+'[1]DEP-FINAL'!N44</f>
        <v>0</v>
      </c>
      <c r="J47" s="28">
        <f>+'[1]DEP-FINAL'!R44</f>
        <v>0</v>
      </c>
      <c r="K47" s="29">
        <f>+'[1]DEP-FINAL'!P44+'[1]DEP-FINAL'!Q44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325000</v>
      </c>
      <c r="P47" s="24">
        <f>IF('[1]DEP-FINAL'!H44&gt;1,0,'[1]DEP-FINAL'!B44)</f>
        <v>161765</v>
      </c>
      <c r="Q47" s="30">
        <f t="shared" si="2"/>
        <v>325000</v>
      </c>
      <c r="R47" s="31">
        <f t="shared" si="3"/>
        <v>0</v>
      </c>
      <c r="S47" s="31">
        <f>+'[1]DEP-FINAL'!J44</f>
        <v>0</v>
      </c>
      <c r="T47" s="23" t="s">
        <v>45</v>
      </c>
      <c r="U47" s="31">
        <f>+'[1]DEP-FINAL'!I44</f>
        <v>0</v>
      </c>
      <c r="V47" s="30"/>
      <c r="W47" s="23" t="s">
        <v>45</v>
      </c>
      <c r="X47" s="31">
        <f>+'[1]DEP-FINAL'!K44+'[1]DEP-FINAL'!L44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+'[1]DEP-FINAL'!K44</f>
        <v>0</v>
      </c>
      <c r="AF47" s="30">
        <v>0</v>
      </c>
      <c r="AG47" s="30">
        <f t="shared" si="5"/>
        <v>325000</v>
      </c>
      <c r="AH47" s="30">
        <v>0</v>
      </c>
      <c r="AI47" s="30" t="str">
        <f>+'[1]DEP-FINAL'!G44</f>
        <v>SALDO A FAVOR DEL PRESTADOR</v>
      </c>
      <c r="AJ47" s="32"/>
      <c r="AK47" s="33"/>
    </row>
    <row r="48" spans="1:37" s="34" customFormat="1" x14ac:dyDescent="0.25">
      <c r="A48" s="23">
        <f t="shared" si="6"/>
        <v>40</v>
      </c>
      <c r="B48" s="24" t="s">
        <v>44</v>
      </c>
      <c r="C48" s="23" t="str">
        <f>+'[1]DEP-FINAL'!A45</f>
        <v>LCC1</v>
      </c>
      <c r="D48" s="23">
        <f>+'[1]DEP-FINAL'!B45</f>
        <v>161762</v>
      </c>
      <c r="E48" s="25">
        <f>+'[1]DEP-FINAL'!C45</f>
        <v>44924</v>
      </c>
      <c r="F48" s="26">
        <f>+IF('[1]DEP-FINAL'!D45&gt;1,'[1]DEP-FINAL'!D45," ")</f>
        <v>44945</v>
      </c>
      <c r="G48" s="27">
        <f>'[1]DEP-FINAL'!F45</f>
        <v>110000</v>
      </c>
      <c r="H48" s="28">
        <v>0</v>
      </c>
      <c r="I48" s="28">
        <f>+'[1]DEP-FINAL'!M45+'[1]DEP-FINAL'!N45</f>
        <v>0</v>
      </c>
      <c r="J48" s="28">
        <f>+'[1]DEP-FINAL'!R45</f>
        <v>0</v>
      </c>
      <c r="K48" s="29">
        <f>+'[1]DEP-FINAL'!P45+'[1]DEP-FINAL'!Q45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110000</v>
      </c>
      <c r="P48" s="24">
        <f>IF('[1]DEP-FINAL'!H45&gt;1,0,'[1]DEP-FINAL'!B45)</f>
        <v>161762</v>
      </c>
      <c r="Q48" s="30">
        <f t="shared" si="2"/>
        <v>110000</v>
      </c>
      <c r="R48" s="31">
        <f t="shared" si="3"/>
        <v>0</v>
      </c>
      <c r="S48" s="31">
        <f>+'[1]DEP-FINAL'!J45</f>
        <v>0</v>
      </c>
      <c r="T48" s="23" t="s">
        <v>45</v>
      </c>
      <c r="U48" s="31">
        <f>+'[1]DEP-FINAL'!I45</f>
        <v>0</v>
      </c>
      <c r="V48" s="30"/>
      <c r="W48" s="23" t="s">
        <v>45</v>
      </c>
      <c r="X48" s="31">
        <f>+'[1]DEP-FINAL'!K45+'[1]DEP-FINAL'!L45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+'[1]DEP-FINAL'!K45</f>
        <v>0</v>
      </c>
      <c r="AF48" s="30">
        <v>0</v>
      </c>
      <c r="AG48" s="30">
        <f t="shared" si="5"/>
        <v>110000</v>
      </c>
      <c r="AH48" s="30">
        <v>0</v>
      </c>
      <c r="AI48" s="30" t="str">
        <f>+'[1]DEP-FINAL'!G45</f>
        <v>SALDO A FAVOR DEL PRESTADOR</v>
      </c>
      <c r="AJ48" s="32"/>
      <c r="AK48" s="33"/>
    </row>
    <row r="49" spans="1:37" s="34" customFormat="1" x14ac:dyDescent="0.25">
      <c r="A49" s="23">
        <f t="shared" si="6"/>
        <v>41</v>
      </c>
      <c r="B49" s="24" t="s">
        <v>44</v>
      </c>
      <c r="C49" s="23" t="str">
        <f>+'[1]DEP-FINAL'!A46</f>
        <v>LCC1</v>
      </c>
      <c r="D49" s="23">
        <f>+'[1]DEP-FINAL'!B46</f>
        <v>161764</v>
      </c>
      <c r="E49" s="25">
        <f>+'[1]DEP-FINAL'!C46</f>
        <v>44924</v>
      </c>
      <c r="F49" s="26">
        <f>+IF('[1]DEP-FINAL'!D46&gt;1,'[1]DEP-FINAL'!D46," ")</f>
        <v>44945</v>
      </c>
      <c r="G49" s="27">
        <f>'[1]DEP-FINAL'!F46</f>
        <v>60000</v>
      </c>
      <c r="H49" s="28">
        <v>0</v>
      </c>
      <c r="I49" s="28">
        <f>+'[1]DEP-FINAL'!M46+'[1]DEP-FINAL'!N46</f>
        <v>0</v>
      </c>
      <c r="J49" s="28">
        <f>+'[1]DEP-FINAL'!R46</f>
        <v>0</v>
      </c>
      <c r="K49" s="29">
        <f>+'[1]DEP-FINAL'!P46+'[1]DEP-FINAL'!Q46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60000</v>
      </c>
      <c r="P49" s="24">
        <f>IF('[1]DEP-FINAL'!H46&gt;1,0,'[1]DEP-FINAL'!B46)</f>
        <v>161764</v>
      </c>
      <c r="Q49" s="30">
        <f t="shared" si="2"/>
        <v>60000</v>
      </c>
      <c r="R49" s="31">
        <f t="shared" si="3"/>
        <v>0</v>
      </c>
      <c r="S49" s="31">
        <f>+'[1]DEP-FINAL'!J46</f>
        <v>0</v>
      </c>
      <c r="T49" s="23" t="s">
        <v>45</v>
      </c>
      <c r="U49" s="31">
        <f>+'[1]DEP-FINAL'!I46</f>
        <v>0</v>
      </c>
      <c r="V49" s="30"/>
      <c r="W49" s="23" t="s">
        <v>45</v>
      </c>
      <c r="X49" s="31">
        <f>+'[1]DEP-FINAL'!K46+'[1]DEP-FINAL'!L46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+'[1]DEP-FINAL'!K46</f>
        <v>0</v>
      </c>
      <c r="AF49" s="30">
        <v>0</v>
      </c>
      <c r="AG49" s="30">
        <f t="shared" si="5"/>
        <v>60000</v>
      </c>
      <c r="AH49" s="30">
        <v>0</v>
      </c>
      <c r="AI49" s="30" t="str">
        <f>+'[1]DEP-FINAL'!G46</f>
        <v>SALDO A FAVOR DEL PRESTADOR</v>
      </c>
      <c r="AJ49" s="32"/>
      <c r="AK49" s="33"/>
    </row>
    <row r="50" spans="1:37" s="34" customFormat="1" x14ac:dyDescent="0.25">
      <c r="A50" s="23">
        <f t="shared" si="6"/>
        <v>42</v>
      </c>
      <c r="B50" s="24" t="s">
        <v>44</v>
      </c>
      <c r="C50" s="23" t="str">
        <f>+'[1]DEP-FINAL'!A47</f>
        <v>LCC1</v>
      </c>
      <c r="D50" s="23">
        <f>+'[1]DEP-FINAL'!B47</f>
        <v>161761</v>
      </c>
      <c r="E50" s="25">
        <f>+'[1]DEP-FINAL'!C47</f>
        <v>44924</v>
      </c>
      <c r="F50" s="26">
        <f>+IF('[1]DEP-FINAL'!D47&gt;1,'[1]DEP-FINAL'!D47," ")</f>
        <v>44945</v>
      </c>
      <c r="G50" s="27">
        <f>'[1]DEP-FINAL'!F47</f>
        <v>110000</v>
      </c>
      <c r="H50" s="28">
        <v>0</v>
      </c>
      <c r="I50" s="28">
        <f>+'[1]DEP-FINAL'!M47+'[1]DEP-FINAL'!N47</f>
        <v>0</v>
      </c>
      <c r="J50" s="28">
        <f>+'[1]DEP-FINAL'!R47</f>
        <v>0</v>
      </c>
      <c r="K50" s="29">
        <f>+'[1]DEP-FINAL'!P47+'[1]DEP-FINAL'!Q47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110000</v>
      </c>
      <c r="P50" s="24">
        <f>IF('[1]DEP-FINAL'!H47&gt;1,0,'[1]DEP-FINAL'!B47)</f>
        <v>161761</v>
      </c>
      <c r="Q50" s="30">
        <f t="shared" si="2"/>
        <v>110000</v>
      </c>
      <c r="R50" s="31">
        <f t="shared" si="3"/>
        <v>0</v>
      </c>
      <c r="S50" s="31">
        <f>+'[1]DEP-FINAL'!J47</f>
        <v>0</v>
      </c>
      <c r="T50" s="23" t="s">
        <v>45</v>
      </c>
      <c r="U50" s="31">
        <f>+'[1]DEP-FINAL'!I47</f>
        <v>110000</v>
      </c>
      <c r="V50" s="30"/>
      <c r="W50" s="23" t="s">
        <v>45</v>
      </c>
      <c r="X50" s="31">
        <f>+'[1]DEP-FINAL'!K47+'[1]DEP-FINAL'!L47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+'[1]DEP-FINAL'!K47</f>
        <v>0</v>
      </c>
      <c r="AF50" s="30">
        <v>0</v>
      </c>
      <c r="AG50" s="30">
        <f t="shared" si="5"/>
        <v>0</v>
      </c>
      <c r="AH50" s="30">
        <v>0</v>
      </c>
      <c r="AI50" s="30" t="str">
        <f>+'[1]DEP-FINAL'!G47</f>
        <v>EN REVISION</v>
      </c>
      <c r="AJ50" s="32"/>
      <c r="AK50" s="33"/>
    </row>
    <row r="51" spans="1:37" s="34" customFormat="1" x14ac:dyDescent="0.25">
      <c r="A51" s="23">
        <f t="shared" si="6"/>
        <v>43</v>
      </c>
      <c r="B51" s="24" t="s">
        <v>44</v>
      </c>
      <c r="C51" s="23" t="str">
        <f>+'[1]DEP-FINAL'!A48</f>
        <v>LCC1</v>
      </c>
      <c r="D51" s="23">
        <f>+'[1]DEP-FINAL'!B48</f>
        <v>162729</v>
      </c>
      <c r="E51" s="25">
        <f>+'[1]DEP-FINAL'!C48</f>
        <v>44945</v>
      </c>
      <c r="F51" s="26">
        <f>+IF('[1]DEP-FINAL'!D48&gt;1,'[1]DEP-FINAL'!D48," ")</f>
        <v>44953</v>
      </c>
      <c r="G51" s="27">
        <f>'[1]DEP-FINAL'!F48</f>
        <v>321900</v>
      </c>
      <c r="H51" s="28">
        <v>0</v>
      </c>
      <c r="I51" s="28">
        <f>+'[1]DEP-FINAL'!M48+'[1]DEP-FINAL'!N48</f>
        <v>0</v>
      </c>
      <c r="J51" s="28">
        <f>+'[1]DEP-FINAL'!R48</f>
        <v>0</v>
      </c>
      <c r="K51" s="29">
        <f>+'[1]DEP-FINAL'!P48+'[1]DEP-FINAL'!Q48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321900</v>
      </c>
      <c r="P51" s="24">
        <f>IF('[1]DEP-FINAL'!H48&gt;1,0,'[1]DEP-FINAL'!B48)</f>
        <v>162729</v>
      </c>
      <c r="Q51" s="30">
        <f t="shared" si="2"/>
        <v>321900</v>
      </c>
      <c r="R51" s="31">
        <f t="shared" si="3"/>
        <v>0</v>
      </c>
      <c r="S51" s="31">
        <f>+'[1]DEP-FINAL'!J48</f>
        <v>0</v>
      </c>
      <c r="T51" s="23" t="s">
        <v>45</v>
      </c>
      <c r="U51" s="31">
        <f>+'[1]DEP-FINAL'!I48</f>
        <v>0</v>
      </c>
      <c r="V51" s="30"/>
      <c r="W51" s="23" t="s">
        <v>45</v>
      </c>
      <c r="X51" s="31">
        <f>+'[1]DEP-FINAL'!K48+'[1]DEP-FINAL'!L48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+'[1]DEP-FINAL'!K48</f>
        <v>0</v>
      </c>
      <c r="AF51" s="30">
        <v>0</v>
      </c>
      <c r="AG51" s="30">
        <f t="shared" si="5"/>
        <v>321900</v>
      </c>
      <c r="AH51" s="30">
        <v>0</v>
      </c>
      <c r="AI51" s="30" t="str">
        <f>+'[1]DEP-FINAL'!G48</f>
        <v>SALDO A FAVOR DEL PRESTADOR</v>
      </c>
      <c r="AJ51" s="32"/>
      <c r="AK51" s="33"/>
    </row>
    <row r="52" spans="1:37" s="34" customFormat="1" x14ac:dyDescent="0.25">
      <c r="A52" s="23">
        <f t="shared" si="6"/>
        <v>44</v>
      </c>
      <c r="B52" s="24" t="s">
        <v>44</v>
      </c>
      <c r="C52" s="23" t="str">
        <f>+'[1]DEP-FINAL'!A49</f>
        <v>LCC1</v>
      </c>
      <c r="D52" s="23">
        <f>+'[1]DEP-FINAL'!B49</f>
        <v>162744</v>
      </c>
      <c r="E52" s="25">
        <f>+'[1]DEP-FINAL'!C49</f>
        <v>44945</v>
      </c>
      <c r="F52" s="26">
        <f>+IF('[1]DEP-FINAL'!D49&gt;1,'[1]DEP-FINAL'!D49," ")</f>
        <v>44953</v>
      </c>
      <c r="G52" s="27">
        <f>'[1]DEP-FINAL'!F49</f>
        <v>60000</v>
      </c>
      <c r="H52" s="28">
        <v>0</v>
      </c>
      <c r="I52" s="28">
        <f>+'[1]DEP-FINAL'!M49+'[1]DEP-FINAL'!N49</f>
        <v>0</v>
      </c>
      <c r="J52" s="28">
        <f>+'[1]DEP-FINAL'!R49</f>
        <v>0</v>
      </c>
      <c r="K52" s="29">
        <f>+'[1]DEP-FINAL'!P49+'[1]DEP-FINAL'!Q49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60000</v>
      </c>
      <c r="P52" s="24">
        <f>IF('[1]DEP-FINAL'!H49&gt;1,0,'[1]DEP-FINAL'!B49)</f>
        <v>162744</v>
      </c>
      <c r="Q52" s="30">
        <f t="shared" si="2"/>
        <v>60000</v>
      </c>
      <c r="R52" s="31">
        <f t="shared" si="3"/>
        <v>0</v>
      </c>
      <c r="S52" s="31">
        <f>+'[1]DEP-FINAL'!J49</f>
        <v>0</v>
      </c>
      <c r="T52" s="23" t="s">
        <v>45</v>
      </c>
      <c r="U52" s="31">
        <f>+'[1]DEP-FINAL'!I49</f>
        <v>0</v>
      </c>
      <c r="V52" s="30"/>
      <c r="W52" s="23" t="s">
        <v>45</v>
      </c>
      <c r="X52" s="31">
        <f>+'[1]DEP-FINAL'!K49+'[1]DEP-FINAL'!L49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+'[1]DEP-FINAL'!K49</f>
        <v>0</v>
      </c>
      <c r="AF52" s="30">
        <v>0</v>
      </c>
      <c r="AG52" s="30">
        <f t="shared" si="5"/>
        <v>60000</v>
      </c>
      <c r="AH52" s="30">
        <v>0</v>
      </c>
      <c r="AI52" s="30" t="str">
        <f>+'[1]DEP-FINAL'!G49</f>
        <v>SALDO A FAVOR DEL PRESTADOR</v>
      </c>
      <c r="AJ52" s="32"/>
      <c r="AK52" s="33"/>
    </row>
    <row r="53" spans="1:37" s="34" customFormat="1" x14ac:dyDescent="0.25">
      <c r="A53" s="23">
        <f t="shared" si="6"/>
        <v>45</v>
      </c>
      <c r="B53" s="24" t="s">
        <v>44</v>
      </c>
      <c r="C53" s="23" t="str">
        <f>+'[1]DEP-FINAL'!A50</f>
        <v>LCC1</v>
      </c>
      <c r="D53" s="23">
        <f>+'[1]DEP-FINAL'!B50</f>
        <v>162741</v>
      </c>
      <c r="E53" s="25">
        <f>+'[1]DEP-FINAL'!C50</f>
        <v>44945</v>
      </c>
      <c r="F53" s="26">
        <f>+IF('[1]DEP-FINAL'!D50&gt;1,'[1]DEP-FINAL'!D50," ")</f>
        <v>44953</v>
      </c>
      <c r="G53" s="27">
        <f>'[1]DEP-FINAL'!F50</f>
        <v>60000</v>
      </c>
      <c r="H53" s="28">
        <v>0</v>
      </c>
      <c r="I53" s="28">
        <f>+'[1]DEP-FINAL'!M50+'[1]DEP-FINAL'!N50</f>
        <v>0</v>
      </c>
      <c r="J53" s="28">
        <f>+'[1]DEP-FINAL'!R50</f>
        <v>0</v>
      </c>
      <c r="K53" s="29">
        <f>+'[1]DEP-FINAL'!P50+'[1]DEP-FINAL'!Q50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60000</v>
      </c>
      <c r="P53" s="24">
        <f>IF('[1]DEP-FINAL'!H50&gt;1,0,'[1]DEP-FINAL'!B50)</f>
        <v>162741</v>
      </c>
      <c r="Q53" s="30">
        <f t="shared" si="2"/>
        <v>60000</v>
      </c>
      <c r="R53" s="31">
        <f t="shared" si="3"/>
        <v>0</v>
      </c>
      <c r="S53" s="31">
        <f>+'[1]DEP-FINAL'!J50</f>
        <v>0</v>
      </c>
      <c r="T53" s="23" t="s">
        <v>45</v>
      </c>
      <c r="U53" s="31">
        <f>+'[1]DEP-FINAL'!I50</f>
        <v>0</v>
      </c>
      <c r="V53" s="30"/>
      <c r="W53" s="23" t="s">
        <v>45</v>
      </c>
      <c r="X53" s="31">
        <f>+'[1]DEP-FINAL'!K50+'[1]DEP-FINAL'!L50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+'[1]DEP-FINAL'!K50</f>
        <v>0</v>
      </c>
      <c r="AF53" s="30">
        <v>0</v>
      </c>
      <c r="AG53" s="30">
        <f t="shared" si="5"/>
        <v>60000</v>
      </c>
      <c r="AH53" s="30">
        <v>0</v>
      </c>
      <c r="AI53" s="30" t="str">
        <f>+'[1]DEP-FINAL'!G50</f>
        <v>SALDO A FAVOR DEL PRESTADOR</v>
      </c>
      <c r="AJ53" s="32"/>
      <c r="AK53" s="33"/>
    </row>
    <row r="54" spans="1:37" s="34" customFormat="1" x14ac:dyDescent="0.25">
      <c r="A54" s="23">
        <f t="shared" si="6"/>
        <v>46</v>
      </c>
      <c r="B54" s="24" t="s">
        <v>44</v>
      </c>
      <c r="C54" s="23" t="str">
        <f>+'[1]DEP-FINAL'!A51</f>
        <v>LCC1</v>
      </c>
      <c r="D54" s="23">
        <f>+'[1]DEP-FINAL'!B51</f>
        <v>162743</v>
      </c>
      <c r="E54" s="25">
        <f>+'[1]DEP-FINAL'!C51</f>
        <v>44945</v>
      </c>
      <c r="F54" s="26">
        <f>+IF('[1]DEP-FINAL'!D51&gt;1,'[1]DEP-FINAL'!D51," ")</f>
        <v>44953</v>
      </c>
      <c r="G54" s="27">
        <f>'[1]DEP-FINAL'!F51</f>
        <v>361000</v>
      </c>
      <c r="H54" s="28">
        <v>0</v>
      </c>
      <c r="I54" s="28">
        <f>+'[1]DEP-FINAL'!M51+'[1]DEP-FINAL'!N51</f>
        <v>0</v>
      </c>
      <c r="J54" s="28">
        <f>+'[1]DEP-FINAL'!R51</f>
        <v>0</v>
      </c>
      <c r="K54" s="29">
        <f>+'[1]DEP-FINAL'!P51+'[1]DEP-FINAL'!Q51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361000</v>
      </c>
      <c r="P54" s="24">
        <f>IF('[1]DEP-FINAL'!H51&gt;1,0,'[1]DEP-FINAL'!B51)</f>
        <v>162743</v>
      </c>
      <c r="Q54" s="30">
        <f t="shared" si="2"/>
        <v>361000</v>
      </c>
      <c r="R54" s="31">
        <f t="shared" si="3"/>
        <v>0</v>
      </c>
      <c r="S54" s="31">
        <f>+'[1]DEP-FINAL'!J51</f>
        <v>0</v>
      </c>
      <c r="T54" s="23" t="s">
        <v>45</v>
      </c>
      <c r="U54" s="31">
        <f>+'[1]DEP-FINAL'!I51</f>
        <v>0</v>
      </c>
      <c r="V54" s="30"/>
      <c r="W54" s="23" t="s">
        <v>45</v>
      </c>
      <c r="X54" s="31">
        <f>+'[1]DEP-FINAL'!K51+'[1]DEP-FINAL'!L51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+'[1]DEP-FINAL'!K51</f>
        <v>0</v>
      </c>
      <c r="AF54" s="30">
        <v>0</v>
      </c>
      <c r="AG54" s="30">
        <f t="shared" si="5"/>
        <v>361000</v>
      </c>
      <c r="AH54" s="30">
        <v>0</v>
      </c>
      <c r="AI54" s="30" t="str">
        <f>+'[1]DEP-FINAL'!G51</f>
        <v>SALDO A FAVOR DEL PRESTADOR</v>
      </c>
      <c r="AJ54" s="32"/>
      <c r="AK54" s="33"/>
    </row>
    <row r="55" spans="1:37" s="34" customFormat="1" x14ac:dyDescent="0.25">
      <c r="A55" s="23">
        <f t="shared" si="6"/>
        <v>47</v>
      </c>
      <c r="B55" s="24" t="s">
        <v>44</v>
      </c>
      <c r="C55" s="23" t="str">
        <f>+'[1]DEP-FINAL'!A52</f>
        <v>LCC1</v>
      </c>
      <c r="D55" s="23">
        <f>+'[1]DEP-FINAL'!B52</f>
        <v>162731</v>
      </c>
      <c r="E55" s="25">
        <f>+'[1]DEP-FINAL'!C52</f>
        <v>44945</v>
      </c>
      <c r="F55" s="26">
        <f>+IF('[1]DEP-FINAL'!D52&gt;1,'[1]DEP-FINAL'!D52," ")</f>
        <v>44953</v>
      </c>
      <c r="G55" s="27">
        <f>'[1]DEP-FINAL'!F52</f>
        <v>137000</v>
      </c>
      <c r="H55" s="28">
        <v>0</v>
      </c>
      <c r="I55" s="28">
        <f>+'[1]DEP-FINAL'!M52+'[1]DEP-FINAL'!N52</f>
        <v>0</v>
      </c>
      <c r="J55" s="28">
        <f>+'[1]DEP-FINAL'!R52</f>
        <v>0</v>
      </c>
      <c r="K55" s="29">
        <f>+'[1]DEP-FINAL'!P52+'[1]DEP-FINAL'!Q52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137000</v>
      </c>
      <c r="P55" s="24">
        <f>IF('[1]DEP-FINAL'!H52&gt;1,0,'[1]DEP-FINAL'!B52)</f>
        <v>162731</v>
      </c>
      <c r="Q55" s="30">
        <f t="shared" si="2"/>
        <v>137000</v>
      </c>
      <c r="R55" s="31">
        <f t="shared" si="3"/>
        <v>0</v>
      </c>
      <c r="S55" s="31">
        <f>+'[1]DEP-FINAL'!J52</f>
        <v>0</v>
      </c>
      <c r="T55" s="23" t="s">
        <v>45</v>
      </c>
      <c r="U55" s="31">
        <f>+'[1]DEP-FINAL'!I52</f>
        <v>0</v>
      </c>
      <c r="V55" s="30"/>
      <c r="W55" s="23" t="s">
        <v>45</v>
      </c>
      <c r="X55" s="31">
        <f>+'[1]DEP-FINAL'!K52+'[1]DEP-FINAL'!L52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+'[1]DEP-FINAL'!K52</f>
        <v>0</v>
      </c>
      <c r="AF55" s="30">
        <v>0</v>
      </c>
      <c r="AG55" s="30">
        <f t="shared" si="5"/>
        <v>137000</v>
      </c>
      <c r="AH55" s="30">
        <v>0</v>
      </c>
      <c r="AI55" s="30" t="str">
        <f>+'[1]DEP-FINAL'!G52</f>
        <v>SALDO A FAVOR DEL PRESTADOR</v>
      </c>
      <c r="AJ55" s="32"/>
      <c r="AK55" s="33"/>
    </row>
    <row r="56" spans="1:37" s="34" customFormat="1" x14ac:dyDescent="0.25">
      <c r="A56" s="23">
        <f t="shared" si="6"/>
        <v>48</v>
      </c>
      <c r="B56" s="24" t="s">
        <v>44</v>
      </c>
      <c r="C56" s="23" t="str">
        <f>+'[1]DEP-FINAL'!A53</f>
        <v>LCC1</v>
      </c>
      <c r="D56" s="23">
        <f>+'[1]DEP-FINAL'!B53</f>
        <v>162742</v>
      </c>
      <c r="E56" s="25">
        <f>+'[1]DEP-FINAL'!C53</f>
        <v>44945</v>
      </c>
      <c r="F56" s="26">
        <f>+IF('[1]DEP-FINAL'!D53&gt;1,'[1]DEP-FINAL'!D53," ")</f>
        <v>44953</v>
      </c>
      <c r="G56" s="27">
        <f>'[1]DEP-FINAL'!F53</f>
        <v>60000</v>
      </c>
      <c r="H56" s="28">
        <v>0</v>
      </c>
      <c r="I56" s="28">
        <f>+'[1]DEP-FINAL'!M53+'[1]DEP-FINAL'!N53</f>
        <v>0</v>
      </c>
      <c r="J56" s="28">
        <f>+'[1]DEP-FINAL'!R53</f>
        <v>0</v>
      </c>
      <c r="K56" s="29">
        <f>+'[1]DEP-FINAL'!P53+'[1]DEP-FINAL'!Q53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60000</v>
      </c>
      <c r="P56" s="24">
        <f>IF('[1]DEP-FINAL'!H53&gt;1,0,'[1]DEP-FINAL'!B53)</f>
        <v>162742</v>
      </c>
      <c r="Q56" s="30">
        <f t="shared" si="2"/>
        <v>60000</v>
      </c>
      <c r="R56" s="31">
        <f t="shared" si="3"/>
        <v>0</v>
      </c>
      <c r="S56" s="31">
        <f>+'[1]DEP-FINAL'!J53</f>
        <v>0</v>
      </c>
      <c r="T56" s="23" t="s">
        <v>45</v>
      </c>
      <c r="U56" s="31">
        <f>+'[1]DEP-FINAL'!I53</f>
        <v>0</v>
      </c>
      <c r="V56" s="30"/>
      <c r="W56" s="23" t="s">
        <v>45</v>
      </c>
      <c r="X56" s="31">
        <f>+'[1]DEP-FINAL'!K53+'[1]DEP-FINAL'!L53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+'[1]DEP-FINAL'!K53</f>
        <v>0</v>
      </c>
      <c r="AF56" s="30">
        <v>0</v>
      </c>
      <c r="AG56" s="30">
        <f t="shared" si="5"/>
        <v>60000</v>
      </c>
      <c r="AH56" s="30">
        <v>0</v>
      </c>
      <c r="AI56" s="30" t="str">
        <f>+'[1]DEP-FINAL'!G53</f>
        <v>SALDO A FAVOR DEL PRESTADOR</v>
      </c>
      <c r="AJ56" s="32"/>
      <c r="AK56" s="33"/>
    </row>
    <row r="57" spans="1:37" s="34" customFormat="1" x14ac:dyDescent="0.25">
      <c r="A57" s="23">
        <f t="shared" si="6"/>
        <v>49</v>
      </c>
      <c r="B57" s="24" t="s">
        <v>44</v>
      </c>
      <c r="C57" s="23" t="str">
        <f>+'[1]DEP-FINAL'!A54</f>
        <v>LCC1</v>
      </c>
      <c r="D57" s="23">
        <f>+'[1]DEP-FINAL'!B54</f>
        <v>162732</v>
      </c>
      <c r="E57" s="25">
        <f>+'[1]DEP-FINAL'!C54</f>
        <v>44945</v>
      </c>
      <c r="F57" s="26">
        <f>+IF('[1]DEP-FINAL'!D54&gt;1,'[1]DEP-FINAL'!D54," ")</f>
        <v>44953</v>
      </c>
      <c r="G57" s="27">
        <f>'[1]DEP-FINAL'!F54</f>
        <v>325000</v>
      </c>
      <c r="H57" s="28">
        <v>0</v>
      </c>
      <c r="I57" s="28">
        <f>+'[1]DEP-FINAL'!M54+'[1]DEP-FINAL'!N54</f>
        <v>0</v>
      </c>
      <c r="J57" s="28">
        <f>+'[1]DEP-FINAL'!R54</f>
        <v>0</v>
      </c>
      <c r="K57" s="29">
        <f>+'[1]DEP-FINAL'!P54+'[1]DEP-FINAL'!Q54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325000</v>
      </c>
      <c r="P57" s="24">
        <f>IF('[1]DEP-FINAL'!H54&gt;1,0,'[1]DEP-FINAL'!B54)</f>
        <v>162732</v>
      </c>
      <c r="Q57" s="30">
        <f t="shared" si="2"/>
        <v>325000</v>
      </c>
      <c r="R57" s="31">
        <f t="shared" si="3"/>
        <v>0</v>
      </c>
      <c r="S57" s="31">
        <f>+'[1]DEP-FINAL'!J54</f>
        <v>0</v>
      </c>
      <c r="T57" s="23" t="s">
        <v>45</v>
      </c>
      <c r="U57" s="31">
        <f>+'[1]DEP-FINAL'!I54</f>
        <v>0</v>
      </c>
      <c r="V57" s="30"/>
      <c r="W57" s="23" t="s">
        <v>45</v>
      </c>
      <c r="X57" s="31">
        <f>+'[1]DEP-FINAL'!K54+'[1]DEP-FINAL'!L54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+'[1]DEP-FINAL'!K54</f>
        <v>0</v>
      </c>
      <c r="AF57" s="30">
        <v>0</v>
      </c>
      <c r="AG57" s="30">
        <f t="shared" si="5"/>
        <v>325000</v>
      </c>
      <c r="AH57" s="30">
        <v>0</v>
      </c>
      <c r="AI57" s="30" t="str">
        <f>+'[1]DEP-FINAL'!G54</f>
        <v>SALDO A FAVOR DEL PRESTADOR</v>
      </c>
      <c r="AJ57" s="32"/>
      <c r="AK57" s="33"/>
    </row>
    <row r="58" spans="1:37" s="34" customFormat="1" x14ac:dyDescent="0.25">
      <c r="A58" s="23">
        <f t="shared" si="6"/>
        <v>50</v>
      </c>
      <c r="B58" s="24" t="s">
        <v>44</v>
      </c>
      <c r="C58" s="23" t="str">
        <f>+'[1]DEP-FINAL'!A55</f>
        <v>LCC1</v>
      </c>
      <c r="D58" s="23">
        <f>+'[1]DEP-FINAL'!B55</f>
        <v>162738</v>
      </c>
      <c r="E58" s="25">
        <f>+'[1]DEP-FINAL'!C55</f>
        <v>44945</v>
      </c>
      <c r="F58" s="26">
        <f>+IF('[1]DEP-FINAL'!D55&gt;1,'[1]DEP-FINAL'!D55," ")</f>
        <v>44953</v>
      </c>
      <c r="G58" s="27">
        <f>'[1]DEP-FINAL'!F55</f>
        <v>353000</v>
      </c>
      <c r="H58" s="28">
        <v>0</v>
      </c>
      <c r="I58" s="28">
        <f>+'[1]DEP-FINAL'!M55+'[1]DEP-FINAL'!N55</f>
        <v>0</v>
      </c>
      <c r="J58" s="28">
        <f>+'[1]DEP-FINAL'!R55</f>
        <v>0</v>
      </c>
      <c r="K58" s="29">
        <f>+'[1]DEP-FINAL'!P55+'[1]DEP-FINAL'!Q55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353000</v>
      </c>
      <c r="P58" s="24">
        <f>IF('[1]DEP-FINAL'!H55&gt;1,0,'[1]DEP-FINAL'!B55)</f>
        <v>162738</v>
      </c>
      <c r="Q58" s="30">
        <f t="shared" si="2"/>
        <v>353000</v>
      </c>
      <c r="R58" s="31">
        <f t="shared" si="3"/>
        <v>0</v>
      </c>
      <c r="S58" s="31">
        <f>+'[1]DEP-FINAL'!J55</f>
        <v>0</v>
      </c>
      <c r="T58" s="23" t="s">
        <v>45</v>
      </c>
      <c r="U58" s="31">
        <f>+'[1]DEP-FINAL'!I55</f>
        <v>0</v>
      </c>
      <c r="V58" s="30"/>
      <c r="W58" s="23" t="s">
        <v>45</v>
      </c>
      <c r="X58" s="31">
        <f>+'[1]DEP-FINAL'!K55+'[1]DEP-FINAL'!L55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+'[1]DEP-FINAL'!K55</f>
        <v>0</v>
      </c>
      <c r="AF58" s="30">
        <v>0</v>
      </c>
      <c r="AG58" s="30">
        <f t="shared" si="5"/>
        <v>353000</v>
      </c>
      <c r="AH58" s="30">
        <v>0</v>
      </c>
      <c r="AI58" s="30" t="str">
        <f>+'[1]DEP-FINAL'!G55</f>
        <v>SALDO A FAVOR DEL PRESTADOR</v>
      </c>
      <c r="AJ58" s="32"/>
      <c r="AK58" s="33"/>
    </row>
    <row r="59" spans="1:37" s="34" customFormat="1" x14ac:dyDescent="0.25">
      <c r="A59" s="23">
        <f t="shared" si="6"/>
        <v>51</v>
      </c>
      <c r="B59" s="24" t="s">
        <v>44</v>
      </c>
      <c r="C59" s="23" t="str">
        <f>+'[1]DEP-FINAL'!A56</f>
        <v>LCC1</v>
      </c>
      <c r="D59" s="23">
        <f>+'[1]DEP-FINAL'!B56</f>
        <v>162739</v>
      </c>
      <c r="E59" s="25">
        <f>+'[1]DEP-FINAL'!C56</f>
        <v>44945</v>
      </c>
      <c r="F59" s="26">
        <f>+IF('[1]DEP-FINAL'!D56&gt;1,'[1]DEP-FINAL'!D56," ")</f>
        <v>44953</v>
      </c>
      <c r="G59" s="27">
        <f>'[1]DEP-FINAL'!F56</f>
        <v>353000</v>
      </c>
      <c r="H59" s="28">
        <v>0</v>
      </c>
      <c r="I59" s="28">
        <f>+'[1]DEP-FINAL'!M56+'[1]DEP-FINAL'!N56</f>
        <v>0</v>
      </c>
      <c r="J59" s="28">
        <f>+'[1]DEP-FINAL'!R56</f>
        <v>0</v>
      </c>
      <c r="K59" s="29">
        <f>+'[1]DEP-FINAL'!P56+'[1]DEP-FINAL'!Q56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353000</v>
      </c>
      <c r="P59" s="24">
        <f>IF('[1]DEP-FINAL'!H56&gt;1,0,'[1]DEP-FINAL'!B56)</f>
        <v>162739</v>
      </c>
      <c r="Q59" s="30">
        <f t="shared" si="2"/>
        <v>353000</v>
      </c>
      <c r="R59" s="31">
        <f t="shared" si="3"/>
        <v>0</v>
      </c>
      <c r="S59" s="31">
        <f>+'[1]DEP-FINAL'!J56</f>
        <v>0</v>
      </c>
      <c r="T59" s="23" t="s">
        <v>45</v>
      </c>
      <c r="U59" s="31">
        <f>+'[1]DEP-FINAL'!I56</f>
        <v>0</v>
      </c>
      <c r="V59" s="30"/>
      <c r="W59" s="23" t="s">
        <v>45</v>
      </c>
      <c r="X59" s="31">
        <f>+'[1]DEP-FINAL'!K56+'[1]DEP-FINAL'!L56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+'[1]DEP-FINAL'!K56</f>
        <v>0</v>
      </c>
      <c r="AF59" s="30">
        <v>0</v>
      </c>
      <c r="AG59" s="30">
        <f t="shared" si="5"/>
        <v>353000</v>
      </c>
      <c r="AH59" s="30">
        <v>0</v>
      </c>
      <c r="AI59" s="30" t="str">
        <f>+'[1]DEP-FINAL'!G56</f>
        <v>SALDO A FAVOR DEL PRESTADOR</v>
      </c>
      <c r="AJ59" s="32"/>
      <c r="AK59" s="33"/>
    </row>
    <row r="60" spans="1:37" s="34" customFormat="1" x14ac:dyDescent="0.25">
      <c r="A60" s="23">
        <f t="shared" si="6"/>
        <v>52</v>
      </c>
      <c r="B60" s="24" t="s">
        <v>44</v>
      </c>
      <c r="C60" s="23" t="str">
        <f>+'[1]DEP-FINAL'!A57</f>
        <v>LCC1</v>
      </c>
      <c r="D60" s="23">
        <f>+'[1]DEP-FINAL'!B57</f>
        <v>162730</v>
      </c>
      <c r="E60" s="25">
        <f>+'[1]DEP-FINAL'!C57</f>
        <v>44945</v>
      </c>
      <c r="F60" s="26">
        <f>+IF('[1]DEP-FINAL'!D57&gt;1,'[1]DEP-FINAL'!D57," ")</f>
        <v>44953</v>
      </c>
      <c r="G60" s="27">
        <f>'[1]DEP-FINAL'!F57</f>
        <v>55900</v>
      </c>
      <c r="H60" s="28">
        <v>0</v>
      </c>
      <c r="I60" s="28">
        <f>+'[1]DEP-FINAL'!M57+'[1]DEP-FINAL'!N57</f>
        <v>0</v>
      </c>
      <c r="J60" s="28">
        <f>+'[1]DEP-FINAL'!R57</f>
        <v>0</v>
      </c>
      <c r="K60" s="29">
        <f>+'[1]DEP-FINAL'!P57+'[1]DEP-FINAL'!Q57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55900</v>
      </c>
      <c r="P60" s="24">
        <f>IF('[1]DEP-FINAL'!H57&gt;1,0,'[1]DEP-FINAL'!B57)</f>
        <v>162730</v>
      </c>
      <c r="Q60" s="30">
        <f t="shared" si="2"/>
        <v>55900</v>
      </c>
      <c r="R60" s="31">
        <f t="shared" si="3"/>
        <v>0</v>
      </c>
      <c r="S60" s="31">
        <f>+'[1]DEP-FINAL'!J57</f>
        <v>0</v>
      </c>
      <c r="T60" s="23" t="s">
        <v>45</v>
      </c>
      <c r="U60" s="31">
        <f>+'[1]DEP-FINAL'!I57</f>
        <v>0</v>
      </c>
      <c r="V60" s="30"/>
      <c r="W60" s="23" t="s">
        <v>45</v>
      </c>
      <c r="X60" s="31">
        <f>+'[1]DEP-FINAL'!K57+'[1]DEP-FINAL'!L57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+'[1]DEP-FINAL'!K57</f>
        <v>0</v>
      </c>
      <c r="AF60" s="30">
        <v>0</v>
      </c>
      <c r="AG60" s="30">
        <f t="shared" si="5"/>
        <v>55900</v>
      </c>
      <c r="AH60" s="30">
        <v>0</v>
      </c>
      <c r="AI60" s="30" t="str">
        <f>+'[1]DEP-FINAL'!G57</f>
        <v>SALDO A FAVOR DEL PRESTADOR</v>
      </c>
      <c r="AJ60" s="32"/>
      <c r="AK60" s="33"/>
    </row>
    <row r="61" spans="1:37" s="34" customFormat="1" x14ac:dyDescent="0.25">
      <c r="A61" s="23">
        <f t="shared" si="6"/>
        <v>53</v>
      </c>
      <c r="B61" s="24" t="s">
        <v>44</v>
      </c>
      <c r="C61" s="23" t="str">
        <f>+'[1]DEP-FINAL'!A58</f>
        <v>LCC1</v>
      </c>
      <c r="D61" s="23">
        <f>+'[1]DEP-FINAL'!B58</f>
        <v>163548</v>
      </c>
      <c r="E61" s="25">
        <f>+'[1]DEP-FINAL'!C58</f>
        <v>44957</v>
      </c>
      <c r="F61" s="26">
        <f>+IF('[1]DEP-FINAL'!D58&gt;1,'[1]DEP-FINAL'!D58," ")</f>
        <v>44970</v>
      </c>
      <c r="G61" s="27">
        <f>'[1]DEP-FINAL'!F58</f>
        <v>349300</v>
      </c>
      <c r="H61" s="28">
        <v>0</v>
      </c>
      <c r="I61" s="28">
        <f>+'[1]DEP-FINAL'!M58+'[1]DEP-FINAL'!N58</f>
        <v>0</v>
      </c>
      <c r="J61" s="28">
        <f>+'[1]DEP-FINAL'!R58</f>
        <v>0</v>
      </c>
      <c r="K61" s="29">
        <f>+'[1]DEP-FINAL'!P58+'[1]DEP-FINAL'!Q58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349300</v>
      </c>
      <c r="P61" s="24">
        <f>IF('[1]DEP-FINAL'!H58&gt;1,0,'[1]DEP-FINAL'!B58)</f>
        <v>163548</v>
      </c>
      <c r="Q61" s="30">
        <f t="shared" si="2"/>
        <v>349300</v>
      </c>
      <c r="R61" s="31">
        <f t="shared" si="3"/>
        <v>0</v>
      </c>
      <c r="S61" s="31">
        <f>+'[1]DEP-FINAL'!J58</f>
        <v>0</v>
      </c>
      <c r="T61" s="23" t="s">
        <v>45</v>
      </c>
      <c r="U61" s="31">
        <f>+'[1]DEP-FINAL'!I58</f>
        <v>0</v>
      </c>
      <c r="V61" s="30"/>
      <c r="W61" s="23" t="s">
        <v>45</v>
      </c>
      <c r="X61" s="31">
        <f>+'[1]DEP-FINAL'!K58+'[1]DEP-FINAL'!L58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+'[1]DEP-FINAL'!K58</f>
        <v>0</v>
      </c>
      <c r="AF61" s="30">
        <v>0</v>
      </c>
      <c r="AG61" s="30">
        <f t="shared" si="5"/>
        <v>349300</v>
      </c>
      <c r="AH61" s="30">
        <v>0</v>
      </c>
      <c r="AI61" s="30" t="str">
        <f>+'[1]DEP-FINAL'!G58</f>
        <v>SALDO A FAVOR DEL PRESTADOR</v>
      </c>
      <c r="AJ61" s="32"/>
      <c r="AK61" s="33"/>
    </row>
    <row r="62" spans="1:37" s="34" customFormat="1" x14ac:dyDescent="0.25">
      <c r="A62" s="23">
        <f t="shared" si="6"/>
        <v>54</v>
      </c>
      <c r="B62" s="24" t="s">
        <v>44</v>
      </c>
      <c r="C62" s="23" t="str">
        <f>+'[1]DEP-FINAL'!A59</f>
        <v>LCC1</v>
      </c>
      <c r="D62" s="23">
        <f>+'[1]DEP-FINAL'!B59</f>
        <v>163549</v>
      </c>
      <c r="E62" s="25">
        <f>+'[1]DEP-FINAL'!C59</f>
        <v>44957</v>
      </c>
      <c r="F62" s="26">
        <f>+IF('[1]DEP-FINAL'!D59&gt;1,'[1]DEP-FINAL'!D59," ")</f>
        <v>44970</v>
      </c>
      <c r="G62" s="27">
        <f>'[1]DEP-FINAL'!F59</f>
        <v>352900</v>
      </c>
      <c r="H62" s="28">
        <v>0</v>
      </c>
      <c r="I62" s="28">
        <f>+'[1]DEP-FINAL'!M59+'[1]DEP-FINAL'!N59</f>
        <v>0</v>
      </c>
      <c r="J62" s="28">
        <f>+'[1]DEP-FINAL'!R59</f>
        <v>0</v>
      </c>
      <c r="K62" s="29">
        <f>+'[1]DEP-FINAL'!P59+'[1]DEP-FINAL'!Q59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352900</v>
      </c>
      <c r="P62" s="24">
        <f>IF('[1]DEP-FINAL'!H59&gt;1,0,'[1]DEP-FINAL'!B59)</f>
        <v>163549</v>
      </c>
      <c r="Q62" s="30">
        <f t="shared" si="2"/>
        <v>352900</v>
      </c>
      <c r="R62" s="31">
        <f t="shared" si="3"/>
        <v>0</v>
      </c>
      <c r="S62" s="31">
        <f>+'[1]DEP-FINAL'!J59</f>
        <v>0</v>
      </c>
      <c r="T62" s="23" t="s">
        <v>45</v>
      </c>
      <c r="U62" s="31">
        <f>+'[1]DEP-FINAL'!I59</f>
        <v>0</v>
      </c>
      <c r="V62" s="30"/>
      <c r="W62" s="23" t="s">
        <v>45</v>
      </c>
      <c r="X62" s="31">
        <f>+'[1]DEP-FINAL'!K59+'[1]DEP-FINAL'!L59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+'[1]DEP-FINAL'!K59</f>
        <v>0</v>
      </c>
      <c r="AF62" s="30">
        <v>0</v>
      </c>
      <c r="AG62" s="30">
        <f t="shared" si="5"/>
        <v>352900</v>
      </c>
      <c r="AH62" s="30">
        <v>0</v>
      </c>
      <c r="AI62" s="30" t="str">
        <f>+'[1]DEP-FINAL'!G59</f>
        <v>SALDO A FAVOR DEL PRESTADOR</v>
      </c>
      <c r="AJ62" s="32"/>
      <c r="AK62" s="33"/>
    </row>
    <row r="63" spans="1:37" s="34" customFormat="1" x14ac:dyDescent="0.25">
      <c r="A63" s="23">
        <f t="shared" si="6"/>
        <v>55</v>
      </c>
      <c r="B63" s="24" t="s">
        <v>44</v>
      </c>
      <c r="C63" s="23" t="str">
        <f>+'[1]DEP-FINAL'!A60</f>
        <v>LCC1</v>
      </c>
      <c r="D63" s="23">
        <f>+'[1]DEP-FINAL'!B60</f>
        <v>163547</v>
      </c>
      <c r="E63" s="25">
        <f>+'[1]DEP-FINAL'!C60</f>
        <v>44957</v>
      </c>
      <c r="F63" s="26">
        <f>+IF('[1]DEP-FINAL'!D60&gt;1,'[1]DEP-FINAL'!D60," ")</f>
        <v>44970</v>
      </c>
      <c r="G63" s="27">
        <f>'[1]DEP-FINAL'!F60</f>
        <v>345600</v>
      </c>
      <c r="H63" s="28">
        <v>0</v>
      </c>
      <c r="I63" s="28">
        <f>+'[1]DEP-FINAL'!M60+'[1]DEP-FINAL'!N60</f>
        <v>0</v>
      </c>
      <c r="J63" s="28">
        <f>+'[1]DEP-FINAL'!R60</f>
        <v>0</v>
      </c>
      <c r="K63" s="29">
        <f>+'[1]DEP-FINAL'!P60+'[1]DEP-FINAL'!Q60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345600</v>
      </c>
      <c r="P63" s="24">
        <f>IF('[1]DEP-FINAL'!H60&gt;1,0,'[1]DEP-FINAL'!B60)</f>
        <v>163547</v>
      </c>
      <c r="Q63" s="30">
        <f t="shared" si="2"/>
        <v>345600</v>
      </c>
      <c r="R63" s="31">
        <f t="shared" si="3"/>
        <v>0</v>
      </c>
      <c r="S63" s="31">
        <f>+'[1]DEP-FINAL'!J60</f>
        <v>0</v>
      </c>
      <c r="T63" s="23" t="s">
        <v>45</v>
      </c>
      <c r="U63" s="31">
        <f>+'[1]DEP-FINAL'!I60</f>
        <v>0</v>
      </c>
      <c r="V63" s="30"/>
      <c r="W63" s="23" t="s">
        <v>45</v>
      </c>
      <c r="X63" s="31">
        <f>+'[1]DEP-FINAL'!K60+'[1]DEP-FINAL'!L60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+'[1]DEP-FINAL'!K60</f>
        <v>0</v>
      </c>
      <c r="AF63" s="30">
        <v>0</v>
      </c>
      <c r="AG63" s="30">
        <f t="shared" si="5"/>
        <v>345600</v>
      </c>
      <c r="AH63" s="30">
        <v>0</v>
      </c>
      <c r="AI63" s="30" t="str">
        <f>+'[1]DEP-FINAL'!G60</f>
        <v>SALDO A FAVOR DEL PRESTADOR</v>
      </c>
      <c r="AJ63" s="32"/>
      <c r="AK63" s="33"/>
    </row>
    <row r="64" spans="1:37" s="34" customFormat="1" x14ac:dyDescent="0.25">
      <c r="A64" s="23">
        <f t="shared" si="6"/>
        <v>56</v>
      </c>
      <c r="B64" s="24" t="s">
        <v>44</v>
      </c>
      <c r="C64" s="23" t="str">
        <f>+'[1]DEP-FINAL'!A61</f>
        <v>LCC1</v>
      </c>
      <c r="D64" s="23">
        <f>+'[1]DEP-FINAL'!B61</f>
        <v>164616</v>
      </c>
      <c r="E64" s="25">
        <f>+'[1]DEP-FINAL'!C61</f>
        <v>44973</v>
      </c>
      <c r="F64" s="26">
        <f>+IF('[1]DEP-FINAL'!D61&gt;1,'[1]DEP-FINAL'!D61," ")</f>
        <v>45037</v>
      </c>
      <c r="G64" s="27">
        <f>'[1]DEP-FINAL'!F61</f>
        <v>60000</v>
      </c>
      <c r="H64" s="28">
        <v>0</v>
      </c>
      <c r="I64" s="28">
        <f>+'[1]DEP-FINAL'!M61+'[1]DEP-FINAL'!N61</f>
        <v>0</v>
      </c>
      <c r="J64" s="28">
        <f>+'[1]DEP-FINAL'!R61</f>
        <v>0</v>
      </c>
      <c r="K64" s="29">
        <f>+'[1]DEP-FINAL'!P61+'[1]DEP-FINAL'!Q61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60000</v>
      </c>
      <c r="P64" s="24">
        <f>IF('[1]DEP-FINAL'!H61&gt;1,0,'[1]DEP-FINAL'!B61)</f>
        <v>164616</v>
      </c>
      <c r="Q64" s="30">
        <f t="shared" si="2"/>
        <v>60000</v>
      </c>
      <c r="R64" s="31">
        <f t="shared" si="3"/>
        <v>0</v>
      </c>
      <c r="S64" s="31">
        <f>+'[1]DEP-FINAL'!J61</f>
        <v>0</v>
      </c>
      <c r="T64" s="23" t="s">
        <v>45</v>
      </c>
      <c r="U64" s="31">
        <f>+'[1]DEP-FINAL'!I61</f>
        <v>60000</v>
      </c>
      <c r="V64" s="30"/>
      <c r="W64" s="23" t="s">
        <v>45</v>
      </c>
      <c r="X64" s="31">
        <f>+'[1]DEP-FINAL'!K61+'[1]DEP-FINAL'!L61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+'[1]DEP-FINAL'!K61</f>
        <v>0</v>
      </c>
      <c r="AF64" s="30">
        <v>0</v>
      </c>
      <c r="AG64" s="30">
        <f t="shared" si="5"/>
        <v>0</v>
      </c>
      <c r="AH64" s="30">
        <v>0</v>
      </c>
      <c r="AI64" s="30" t="str">
        <f>+'[1]DEP-FINAL'!G61</f>
        <v>EN REVISION</v>
      </c>
      <c r="AJ64" s="32"/>
      <c r="AK64" s="33"/>
    </row>
    <row r="65" spans="1:37" s="34" customFormat="1" x14ac:dyDescent="0.25">
      <c r="A65" s="23">
        <f t="shared" si="6"/>
        <v>57</v>
      </c>
      <c r="B65" s="24" t="s">
        <v>44</v>
      </c>
      <c r="C65" s="23" t="str">
        <f>+'[1]DEP-FINAL'!A62</f>
        <v>LCC1</v>
      </c>
      <c r="D65" s="23">
        <f>+'[1]DEP-FINAL'!B62</f>
        <v>164614</v>
      </c>
      <c r="E65" s="25">
        <f>+'[1]DEP-FINAL'!C62</f>
        <v>44973</v>
      </c>
      <c r="F65" s="26">
        <f>+IF('[1]DEP-FINAL'!D62&gt;1,'[1]DEP-FINAL'!D62," ")</f>
        <v>45037</v>
      </c>
      <c r="G65" s="27">
        <f>'[1]DEP-FINAL'!F62</f>
        <v>60000</v>
      </c>
      <c r="H65" s="28">
        <v>0</v>
      </c>
      <c r="I65" s="28">
        <f>+'[1]DEP-FINAL'!M62+'[1]DEP-FINAL'!N62</f>
        <v>0</v>
      </c>
      <c r="J65" s="28">
        <f>+'[1]DEP-FINAL'!R62</f>
        <v>0</v>
      </c>
      <c r="K65" s="29">
        <f>+'[1]DEP-FINAL'!P62+'[1]DEP-FINAL'!Q62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60000</v>
      </c>
      <c r="P65" s="24">
        <f>IF('[1]DEP-FINAL'!H62&gt;1,0,'[1]DEP-FINAL'!B62)</f>
        <v>164614</v>
      </c>
      <c r="Q65" s="30">
        <f t="shared" si="2"/>
        <v>60000</v>
      </c>
      <c r="R65" s="31">
        <f t="shared" si="3"/>
        <v>0</v>
      </c>
      <c r="S65" s="31">
        <f>+'[1]DEP-FINAL'!J62</f>
        <v>0</v>
      </c>
      <c r="T65" s="23" t="s">
        <v>45</v>
      </c>
      <c r="U65" s="31">
        <f>+'[1]DEP-FINAL'!I62</f>
        <v>60000</v>
      </c>
      <c r="V65" s="30"/>
      <c r="W65" s="23" t="s">
        <v>45</v>
      </c>
      <c r="X65" s="31">
        <f>+'[1]DEP-FINAL'!K62+'[1]DEP-FINAL'!L62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+'[1]DEP-FINAL'!K62</f>
        <v>0</v>
      </c>
      <c r="AF65" s="30">
        <v>0</v>
      </c>
      <c r="AG65" s="30">
        <f t="shared" si="5"/>
        <v>0</v>
      </c>
      <c r="AH65" s="30">
        <v>0</v>
      </c>
      <c r="AI65" s="30" t="str">
        <f>+'[1]DEP-FINAL'!G62</f>
        <v>EN REVISION</v>
      </c>
      <c r="AJ65" s="32"/>
      <c r="AK65" s="33"/>
    </row>
    <row r="66" spans="1:37" s="34" customFormat="1" x14ac:dyDescent="0.25">
      <c r="A66" s="23">
        <f t="shared" si="6"/>
        <v>58</v>
      </c>
      <c r="B66" s="24" t="s">
        <v>44</v>
      </c>
      <c r="C66" s="23" t="str">
        <f>+'[1]DEP-FINAL'!A63</f>
        <v>LCC1</v>
      </c>
      <c r="D66" s="23">
        <f>+'[1]DEP-FINAL'!B63</f>
        <v>164617</v>
      </c>
      <c r="E66" s="25">
        <f>+'[1]DEP-FINAL'!C63</f>
        <v>44973</v>
      </c>
      <c r="F66" s="26">
        <f>+IF('[1]DEP-FINAL'!D63&gt;1,'[1]DEP-FINAL'!D63," ")</f>
        <v>45037</v>
      </c>
      <c r="G66" s="27">
        <f>'[1]DEP-FINAL'!F63</f>
        <v>60000</v>
      </c>
      <c r="H66" s="28">
        <v>0</v>
      </c>
      <c r="I66" s="28">
        <f>+'[1]DEP-FINAL'!M63+'[1]DEP-FINAL'!N63</f>
        <v>0</v>
      </c>
      <c r="J66" s="28">
        <f>+'[1]DEP-FINAL'!R63</f>
        <v>0</v>
      </c>
      <c r="K66" s="29">
        <f>+'[1]DEP-FINAL'!P63+'[1]DEP-FINAL'!Q63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60000</v>
      </c>
      <c r="P66" s="24">
        <f>IF('[1]DEP-FINAL'!H63&gt;1,0,'[1]DEP-FINAL'!B63)</f>
        <v>164617</v>
      </c>
      <c r="Q66" s="30">
        <f t="shared" si="2"/>
        <v>60000</v>
      </c>
      <c r="R66" s="31">
        <f t="shared" si="3"/>
        <v>0</v>
      </c>
      <c r="S66" s="31">
        <f>+'[1]DEP-FINAL'!J63</f>
        <v>0</v>
      </c>
      <c r="T66" s="23" t="s">
        <v>45</v>
      </c>
      <c r="U66" s="31">
        <f>+'[1]DEP-FINAL'!I63</f>
        <v>60000</v>
      </c>
      <c r="V66" s="30"/>
      <c r="W66" s="23" t="s">
        <v>45</v>
      </c>
      <c r="X66" s="31">
        <f>+'[1]DEP-FINAL'!K63+'[1]DEP-FINAL'!L63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+'[1]DEP-FINAL'!K63</f>
        <v>0</v>
      </c>
      <c r="AF66" s="30">
        <v>0</v>
      </c>
      <c r="AG66" s="30">
        <f t="shared" si="5"/>
        <v>0</v>
      </c>
      <c r="AH66" s="30">
        <v>0</v>
      </c>
      <c r="AI66" s="30" t="str">
        <f>+'[1]DEP-FINAL'!G63</f>
        <v>EN REVISION</v>
      </c>
      <c r="AJ66" s="32"/>
      <c r="AK66" s="33"/>
    </row>
    <row r="67" spans="1:37" s="34" customFormat="1" x14ac:dyDescent="0.25">
      <c r="A67" s="23">
        <f t="shared" si="6"/>
        <v>59</v>
      </c>
      <c r="B67" s="24" t="s">
        <v>44</v>
      </c>
      <c r="C67" s="23" t="str">
        <f>+'[1]DEP-FINAL'!A64</f>
        <v>LCC1</v>
      </c>
      <c r="D67" s="23">
        <f>+'[1]DEP-FINAL'!B64</f>
        <v>164613</v>
      </c>
      <c r="E67" s="25">
        <f>+'[1]DEP-FINAL'!C64</f>
        <v>44973</v>
      </c>
      <c r="F67" s="26">
        <f>+IF('[1]DEP-FINAL'!D64&gt;1,'[1]DEP-FINAL'!D64," ")</f>
        <v>45037</v>
      </c>
      <c r="G67" s="27">
        <f>'[1]DEP-FINAL'!F64</f>
        <v>60000</v>
      </c>
      <c r="H67" s="28">
        <v>0</v>
      </c>
      <c r="I67" s="28">
        <f>+'[1]DEP-FINAL'!M64+'[1]DEP-FINAL'!N64</f>
        <v>0</v>
      </c>
      <c r="J67" s="28">
        <f>+'[1]DEP-FINAL'!R64</f>
        <v>0</v>
      </c>
      <c r="K67" s="29">
        <f>+'[1]DEP-FINAL'!P64+'[1]DEP-FINAL'!Q64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60000</v>
      </c>
      <c r="P67" s="24">
        <f>IF('[1]DEP-FINAL'!H64&gt;1,0,'[1]DEP-FINAL'!B64)</f>
        <v>164613</v>
      </c>
      <c r="Q67" s="30">
        <f t="shared" si="2"/>
        <v>60000</v>
      </c>
      <c r="R67" s="31">
        <f t="shared" si="3"/>
        <v>0</v>
      </c>
      <c r="S67" s="31">
        <f>+'[1]DEP-FINAL'!J64</f>
        <v>0</v>
      </c>
      <c r="T67" s="23" t="s">
        <v>45</v>
      </c>
      <c r="U67" s="31">
        <f>+'[1]DEP-FINAL'!I64</f>
        <v>60000</v>
      </c>
      <c r="V67" s="30"/>
      <c r="W67" s="23" t="s">
        <v>45</v>
      </c>
      <c r="X67" s="31">
        <f>+'[1]DEP-FINAL'!K64+'[1]DEP-FINAL'!L64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+'[1]DEP-FINAL'!K64</f>
        <v>0</v>
      </c>
      <c r="AF67" s="30">
        <v>0</v>
      </c>
      <c r="AG67" s="30">
        <f t="shared" si="5"/>
        <v>0</v>
      </c>
      <c r="AH67" s="30">
        <v>0</v>
      </c>
      <c r="AI67" s="30" t="str">
        <f>+'[1]DEP-FINAL'!G64</f>
        <v>EN REVISION</v>
      </c>
      <c r="AJ67" s="32"/>
      <c r="AK67" s="33"/>
    </row>
    <row r="68" spans="1:37" s="34" customFormat="1" x14ac:dyDescent="0.25">
      <c r="A68" s="23">
        <f t="shared" si="6"/>
        <v>60</v>
      </c>
      <c r="B68" s="24" t="s">
        <v>44</v>
      </c>
      <c r="C68" s="23" t="str">
        <f>+'[1]DEP-FINAL'!A65</f>
        <v>LCC1</v>
      </c>
      <c r="D68" s="23">
        <f>+'[1]DEP-FINAL'!B65</f>
        <v>164615</v>
      </c>
      <c r="E68" s="25">
        <f>+'[1]DEP-FINAL'!C65</f>
        <v>44973</v>
      </c>
      <c r="F68" s="26">
        <f>+IF('[1]DEP-FINAL'!D65&gt;1,'[1]DEP-FINAL'!D65," ")</f>
        <v>45037</v>
      </c>
      <c r="G68" s="27">
        <f>'[1]DEP-FINAL'!F65</f>
        <v>60000</v>
      </c>
      <c r="H68" s="28">
        <v>0</v>
      </c>
      <c r="I68" s="28">
        <f>+'[1]DEP-FINAL'!M65+'[1]DEP-FINAL'!N65</f>
        <v>0</v>
      </c>
      <c r="J68" s="28">
        <f>+'[1]DEP-FINAL'!R65</f>
        <v>0</v>
      </c>
      <c r="K68" s="29">
        <f>+'[1]DEP-FINAL'!P65+'[1]DEP-FINAL'!Q65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60000</v>
      </c>
      <c r="P68" s="24">
        <f>IF('[1]DEP-FINAL'!H65&gt;1,0,'[1]DEP-FINAL'!B65)</f>
        <v>164615</v>
      </c>
      <c r="Q68" s="30">
        <f t="shared" si="2"/>
        <v>60000</v>
      </c>
      <c r="R68" s="31">
        <f t="shared" si="3"/>
        <v>0</v>
      </c>
      <c r="S68" s="31">
        <f>+'[1]DEP-FINAL'!J65</f>
        <v>0</v>
      </c>
      <c r="T68" s="23" t="s">
        <v>45</v>
      </c>
      <c r="U68" s="31">
        <f>+'[1]DEP-FINAL'!I65</f>
        <v>60000</v>
      </c>
      <c r="V68" s="30"/>
      <c r="W68" s="23" t="s">
        <v>45</v>
      </c>
      <c r="X68" s="31">
        <f>+'[1]DEP-FINAL'!K65+'[1]DEP-FINAL'!L65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+'[1]DEP-FINAL'!K65</f>
        <v>0</v>
      </c>
      <c r="AF68" s="30">
        <v>0</v>
      </c>
      <c r="AG68" s="30">
        <f t="shared" si="5"/>
        <v>0</v>
      </c>
      <c r="AH68" s="30">
        <v>0</v>
      </c>
      <c r="AI68" s="30" t="str">
        <f>+'[1]DEP-FINAL'!G65</f>
        <v>EN REVISION</v>
      </c>
      <c r="AJ68" s="32"/>
      <c r="AK68" s="33"/>
    </row>
    <row r="69" spans="1:37" s="34" customFormat="1" x14ac:dyDescent="0.25">
      <c r="A69" s="23">
        <f t="shared" si="6"/>
        <v>61</v>
      </c>
      <c r="B69" s="24" t="s">
        <v>44</v>
      </c>
      <c r="C69" s="23" t="str">
        <f>+'[1]DEP-FINAL'!A66</f>
        <v>LCC1</v>
      </c>
      <c r="D69" s="23">
        <f>+'[1]DEP-FINAL'!B66</f>
        <v>164611</v>
      </c>
      <c r="E69" s="25">
        <f>+'[1]DEP-FINAL'!C66</f>
        <v>44973</v>
      </c>
      <c r="F69" s="26">
        <f>+IF('[1]DEP-FINAL'!D66&gt;1,'[1]DEP-FINAL'!D66," ")</f>
        <v>45037</v>
      </c>
      <c r="G69" s="27">
        <f>'[1]DEP-FINAL'!F66</f>
        <v>60000</v>
      </c>
      <c r="H69" s="28">
        <v>0</v>
      </c>
      <c r="I69" s="28">
        <f>+'[1]DEP-FINAL'!M66+'[1]DEP-FINAL'!N66</f>
        <v>0</v>
      </c>
      <c r="J69" s="28">
        <f>+'[1]DEP-FINAL'!R66</f>
        <v>0</v>
      </c>
      <c r="K69" s="29">
        <f>+'[1]DEP-FINAL'!P66+'[1]DEP-FINAL'!Q66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60000</v>
      </c>
      <c r="P69" s="24">
        <f>IF('[1]DEP-FINAL'!H66&gt;1,0,'[1]DEP-FINAL'!B66)</f>
        <v>164611</v>
      </c>
      <c r="Q69" s="30">
        <f t="shared" si="2"/>
        <v>60000</v>
      </c>
      <c r="R69" s="31">
        <f t="shared" si="3"/>
        <v>0</v>
      </c>
      <c r="S69" s="31">
        <f>+'[1]DEP-FINAL'!J66</f>
        <v>0</v>
      </c>
      <c r="T69" s="23" t="s">
        <v>45</v>
      </c>
      <c r="U69" s="31">
        <f>+'[1]DEP-FINAL'!I66</f>
        <v>60000</v>
      </c>
      <c r="V69" s="30"/>
      <c r="W69" s="23" t="s">
        <v>45</v>
      </c>
      <c r="X69" s="31">
        <f>+'[1]DEP-FINAL'!K66+'[1]DEP-FINAL'!L66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+'[1]DEP-FINAL'!K66</f>
        <v>0</v>
      </c>
      <c r="AF69" s="30">
        <v>0</v>
      </c>
      <c r="AG69" s="30">
        <f t="shared" si="5"/>
        <v>0</v>
      </c>
      <c r="AH69" s="30">
        <v>0</v>
      </c>
      <c r="AI69" s="30" t="str">
        <f>+'[1]DEP-FINAL'!G66</f>
        <v>EN REVISION</v>
      </c>
      <c r="AJ69" s="32"/>
      <c r="AK69" s="33"/>
    </row>
    <row r="70" spans="1:37" s="34" customFormat="1" x14ac:dyDescent="0.25">
      <c r="A70" s="23">
        <f t="shared" si="6"/>
        <v>62</v>
      </c>
      <c r="B70" s="24" t="s">
        <v>44</v>
      </c>
      <c r="C70" s="23" t="str">
        <f>+'[1]DEP-FINAL'!A67</f>
        <v>LCC1</v>
      </c>
      <c r="D70" s="23">
        <f>+'[1]DEP-FINAL'!B67</f>
        <v>164607</v>
      </c>
      <c r="E70" s="25">
        <f>+'[1]DEP-FINAL'!C67</f>
        <v>44973</v>
      </c>
      <c r="F70" s="26">
        <f>+IF('[1]DEP-FINAL'!D67&gt;1,'[1]DEP-FINAL'!D67," ")</f>
        <v>45037</v>
      </c>
      <c r="G70" s="27">
        <f>'[1]DEP-FINAL'!F67</f>
        <v>60000</v>
      </c>
      <c r="H70" s="28">
        <v>0</v>
      </c>
      <c r="I70" s="28">
        <f>+'[1]DEP-FINAL'!M67+'[1]DEP-FINAL'!N67</f>
        <v>0</v>
      </c>
      <c r="J70" s="28">
        <f>+'[1]DEP-FINAL'!R67</f>
        <v>0</v>
      </c>
      <c r="K70" s="29">
        <f>+'[1]DEP-FINAL'!P67+'[1]DEP-FINAL'!Q67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60000</v>
      </c>
      <c r="P70" s="24">
        <f>IF('[1]DEP-FINAL'!H67&gt;1,0,'[1]DEP-FINAL'!B67)</f>
        <v>164607</v>
      </c>
      <c r="Q70" s="30">
        <f t="shared" si="2"/>
        <v>60000</v>
      </c>
      <c r="R70" s="31">
        <f t="shared" si="3"/>
        <v>0</v>
      </c>
      <c r="S70" s="31">
        <f>+'[1]DEP-FINAL'!J67</f>
        <v>0</v>
      </c>
      <c r="T70" s="23" t="s">
        <v>45</v>
      </c>
      <c r="U70" s="31">
        <f>+'[1]DEP-FINAL'!I67</f>
        <v>60000</v>
      </c>
      <c r="V70" s="30"/>
      <c r="W70" s="23" t="s">
        <v>45</v>
      </c>
      <c r="X70" s="31">
        <f>+'[1]DEP-FINAL'!K67+'[1]DEP-FINAL'!L67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+'[1]DEP-FINAL'!K67</f>
        <v>0</v>
      </c>
      <c r="AF70" s="30">
        <v>0</v>
      </c>
      <c r="AG70" s="30">
        <f t="shared" si="5"/>
        <v>0</v>
      </c>
      <c r="AH70" s="30">
        <v>0</v>
      </c>
      <c r="AI70" s="30" t="str">
        <f>+'[1]DEP-FINAL'!G67</f>
        <v>EN REVISION</v>
      </c>
      <c r="AJ70" s="32"/>
      <c r="AK70" s="33"/>
    </row>
    <row r="71" spans="1:37" s="34" customFormat="1" x14ac:dyDescent="0.25">
      <c r="A71" s="23">
        <f t="shared" si="6"/>
        <v>63</v>
      </c>
      <c r="B71" s="24" t="s">
        <v>44</v>
      </c>
      <c r="C71" s="23" t="str">
        <f>+'[1]DEP-FINAL'!A68</f>
        <v>LCC1</v>
      </c>
      <c r="D71" s="23">
        <f>+'[1]DEP-FINAL'!B68</f>
        <v>164612</v>
      </c>
      <c r="E71" s="25">
        <f>+'[1]DEP-FINAL'!C68</f>
        <v>44973</v>
      </c>
      <c r="F71" s="26">
        <f>+IF('[1]DEP-FINAL'!D68&gt;1,'[1]DEP-FINAL'!D68," ")</f>
        <v>45037</v>
      </c>
      <c r="G71" s="27">
        <f>'[1]DEP-FINAL'!F68</f>
        <v>60000</v>
      </c>
      <c r="H71" s="28">
        <v>0</v>
      </c>
      <c r="I71" s="28">
        <f>+'[1]DEP-FINAL'!M68+'[1]DEP-FINAL'!N68</f>
        <v>0</v>
      </c>
      <c r="J71" s="28">
        <f>+'[1]DEP-FINAL'!R68</f>
        <v>0</v>
      </c>
      <c r="K71" s="29">
        <f>+'[1]DEP-FINAL'!P68+'[1]DEP-FINAL'!Q68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60000</v>
      </c>
      <c r="P71" s="24">
        <f>IF('[1]DEP-FINAL'!H68&gt;1,0,'[1]DEP-FINAL'!B68)</f>
        <v>164612</v>
      </c>
      <c r="Q71" s="30">
        <f t="shared" si="2"/>
        <v>60000</v>
      </c>
      <c r="R71" s="31">
        <f t="shared" si="3"/>
        <v>0</v>
      </c>
      <c r="S71" s="31">
        <f>+'[1]DEP-FINAL'!J68</f>
        <v>0</v>
      </c>
      <c r="T71" s="23" t="s">
        <v>45</v>
      </c>
      <c r="U71" s="31">
        <f>+'[1]DEP-FINAL'!I68</f>
        <v>60000</v>
      </c>
      <c r="V71" s="30"/>
      <c r="W71" s="23" t="s">
        <v>45</v>
      </c>
      <c r="X71" s="31">
        <f>+'[1]DEP-FINAL'!K68+'[1]DEP-FINAL'!L68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+'[1]DEP-FINAL'!K68</f>
        <v>0</v>
      </c>
      <c r="AF71" s="30">
        <v>0</v>
      </c>
      <c r="AG71" s="30">
        <f t="shared" si="5"/>
        <v>0</v>
      </c>
      <c r="AH71" s="30">
        <v>0</v>
      </c>
      <c r="AI71" s="30" t="str">
        <f>+'[1]DEP-FINAL'!G68</f>
        <v>EN REVISION</v>
      </c>
      <c r="AJ71" s="32"/>
      <c r="AK71" s="33"/>
    </row>
    <row r="72" spans="1:37" s="34" customFormat="1" x14ac:dyDescent="0.25">
      <c r="A72" s="23">
        <f t="shared" si="6"/>
        <v>64</v>
      </c>
      <c r="B72" s="24" t="s">
        <v>44</v>
      </c>
      <c r="C72" s="23" t="str">
        <f>+'[1]DEP-FINAL'!A69</f>
        <v>LCC1</v>
      </c>
      <c r="D72" s="23">
        <f>+'[1]DEP-FINAL'!B69</f>
        <v>164610</v>
      </c>
      <c r="E72" s="25">
        <f>+'[1]DEP-FINAL'!C69</f>
        <v>44973</v>
      </c>
      <c r="F72" s="26">
        <f>+IF('[1]DEP-FINAL'!D69&gt;1,'[1]DEP-FINAL'!D69," ")</f>
        <v>45037</v>
      </c>
      <c r="G72" s="27">
        <f>'[1]DEP-FINAL'!F69</f>
        <v>60000</v>
      </c>
      <c r="H72" s="28">
        <v>0</v>
      </c>
      <c r="I72" s="28">
        <f>+'[1]DEP-FINAL'!M69+'[1]DEP-FINAL'!N69</f>
        <v>0</v>
      </c>
      <c r="J72" s="28">
        <f>+'[1]DEP-FINAL'!R69</f>
        <v>0</v>
      </c>
      <c r="K72" s="29">
        <f>+'[1]DEP-FINAL'!P69+'[1]DEP-FINAL'!Q69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60000</v>
      </c>
      <c r="P72" s="24">
        <f>IF('[1]DEP-FINAL'!H69&gt;1,0,'[1]DEP-FINAL'!B69)</f>
        <v>164610</v>
      </c>
      <c r="Q72" s="30">
        <f t="shared" si="2"/>
        <v>60000</v>
      </c>
      <c r="R72" s="31">
        <f t="shared" si="3"/>
        <v>0</v>
      </c>
      <c r="S72" s="31">
        <f>+'[1]DEP-FINAL'!J69</f>
        <v>0</v>
      </c>
      <c r="T72" s="23" t="s">
        <v>45</v>
      </c>
      <c r="U72" s="31">
        <f>+'[1]DEP-FINAL'!I69</f>
        <v>60000</v>
      </c>
      <c r="V72" s="30"/>
      <c r="W72" s="23" t="s">
        <v>45</v>
      </c>
      <c r="X72" s="31">
        <f>+'[1]DEP-FINAL'!K69+'[1]DEP-FINAL'!L69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+'[1]DEP-FINAL'!K69</f>
        <v>0</v>
      </c>
      <c r="AF72" s="30">
        <v>0</v>
      </c>
      <c r="AG72" s="30">
        <f t="shared" si="5"/>
        <v>0</v>
      </c>
      <c r="AH72" s="30">
        <v>0</v>
      </c>
      <c r="AI72" s="30" t="str">
        <f>+'[1]DEP-FINAL'!G69</f>
        <v>EN REVISION</v>
      </c>
      <c r="AJ72" s="32"/>
      <c r="AK72" s="33"/>
    </row>
    <row r="73" spans="1:37" s="34" customFormat="1" x14ac:dyDescent="0.25">
      <c r="A73" s="23">
        <f t="shared" si="6"/>
        <v>65</v>
      </c>
      <c r="B73" s="24" t="s">
        <v>44</v>
      </c>
      <c r="C73" s="23" t="str">
        <f>+'[1]DEP-FINAL'!A70</f>
        <v>LCC1</v>
      </c>
      <c r="D73" s="23">
        <f>+'[1]DEP-FINAL'!B70</f>
        <v>164591</v>
      </c>
      <c r="E73" s="25">
        <f>+'[1]DEP-FINAL'!C70</f>
        <v>44973</v>
      </c>
      <c r="F73" s="26">
        <f>+IF('[1]DEP-FINAL'!D70&gt;1,'[1]DEP-FINAL'!D70," ")</f>
        <v>44995</v>
      </c>
      <c r="G73" s="27">
        <f>'[1]DEP-FINAL'!F70</f>
        <v>60000</v>
      </c>
      <c r="H73" s="28">
        <v>0</v>
      </c>
      <c r="I73" s="28">
        <f>+'[1]DEP-FINAL'!M70+'[1]DEP-FINAL'!N70</f>
        <v>0</v>
      </c>
      <c r="J73" s="28">
        <f>+'[1]DEP-FINAL'!R70</f>
        <v>0</v>
      </c>
      <c r="K73" s="29">
        <f>+'[1]DEP-FINAL'!P70+'[1]DEP-FINAL'!Q70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60000</v>
      </c>
      <c r="P73" s="24">
        <f>IF('[1]DEP-FINAL'!H70&gt;1,0,'[1]DEP-FINAL'!B70)</f>
        <v>164591</v>
      </c>
      <c r="Q73" s="30">
        <f t="shared" si="2"/>
        <v>60000</v>
      </c>
      <c r="R73" s="31">
        <f t="shared" si="3"/>
        <v>0</v>
      </c>
      <c r="S73" s="31">
        <f>+'[1]DEP-FINAL'!J70</f>
        <v>0</v>
      </c>
      <c r="T73" s="23" t="s">
        <v>45</v>
      </c>
      <c r="U73" s="31">
        <f>+'[1]DEP-FINAL'!I70</f>
        <v>60000</v>
      </c>
      <c r="V73" s="30"/>
      <c r="W73" s="23" t="s">
        <v>45</v>
      </c>
      <c r="X73" s="31">
        <f>+'[1]DEP-FINAL'!K70+'[1]DEP-FINAL'!L70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+'[1]DEP-FINAL'!K70</f>
        <v>0</v>
      </c>
      <c r="AF73" s="30">
        <v>0</v>
      </c>
      <c r="AG73" s="30">
        <f t="shared" si="5"/>
        <v>0</v>
      </c>
      <c r="AH73" s="30">
        <v>0</v>
      </c>
      <c r="AI73" s="30" t="str">
        <f>+'[1]DEP-FINAL'!G70</f>
        <v>EN REVISION</v>
      </c>
      <c r="AJ73" s="32"/>
      <c r="AK73" s="33"/>
    </row>
    <row r="74" spans="1:37" s="34" customFormat="1" x14ac:dyDescent="0.25">
      <c r="A74" s="23">
        <f t="shared" si="6"/>
        <v>66</v>
      </c>
      <c r="B74" s="24" t="s">
        <v>44</v>
      </c>
      <c r="C74" s="23" t="str">
        <f>+'[1]DEP-FINAL'!A71</f>
        <v>LCC1</v>
      </c>
      <c r="D74" s="23">
        <f>+'[1]DEP-FINAL'!B71</f>
        <v>164588</v>
      </c>
      <c r="E74" s="25">
        <f>+'[1]DEP-FINAL'!C71</f>
        <v>44973</v>
      </c>
      <c r="F74" s="26">
        <f>+IF('[1]DEP-FINAL'!D71&gt;1,'[1]DEP-FINAL'!D71," ")</f>
        <v>44995</v>
      </c>
      <c r="G74" s="27">
        <f>'[1]DEP-FINAL'!F71</f>
        <v>60000</v>
      </c>
      <c r="H74" s="28">
        <v>0</v>
      </c>
      <c r="I74" s="28">
        <f>+'[1]DEP-FINAL'!M71+'[1]DEP-FINAL'!N71</f>
        <v>0</v>
      </c>
      <c r="J74" s="28">
        <f>+'[1]DEP-FINAL'!R71</f>
        <v>0</v>
      </c>
      <c r="K74" s="29">
        <f>+'[1]DEP-FINAL'!P71+'[1]DEP-FINAL'!Q71</f>
        <v>0</v>
      </c>
      <c r="L74" s="28">
        <v>0</v>
      </c>
      <c r="M74" s="28">
        <v>0</v>
      </c>
      <c r="N74" s="28">
        <f t="shared" ref="N74:N137" si="7">+SUM(J74:M74)</f>
        <v>0</v>
      </c>
      <c r="O74" s="28">
        <f t="shared" ref="O74:O137" si="8">+G74-I74-N74</f>
        <v>60000</v>
      </c>
      <c r="P74" s="24">
        <f>IF('[1]DEP-FINAL'!H71&gt;1,0,'[1]DEP-FINAL'!B71)</f>
        <v>164588</v>
      </c>
      <c r="Q74" s="30">
        <f t="shared" ref="Q74:Q137" si="9">+IF(P74&gt;0,G74,0)</f>
        <v>60000</v>
      </c>
      <c r="R74" s="31">
        <f t="shared" ref="R74:R137" si="10">IF(P74=0,G74,0)</f>
        <v>0</v>
      </c>
      <c r="S74" s="31">
        <f>+'[1]DEP-FINAL'!J71</f>
        <v>0</v>
      </c>
      <c r="T74" s="23" t="s">
        <v>45</v>
      </c>
      <c r="U74" s="31">
        <f>+'[1]DEP-FINAL'!I71</f>
        <v>60000</v>
      </c>
      <c r="V74" s="30"/>
      <c r="W74" s="23" t="s">
        <v>45</v>
      </c>
      <c r="X74" s="31">
        <f>+'[1]DEP-FINAL'!K71+'[1]DEP-FINAL'!L71</f>
        <v>0</v>
      </c>
      <c r="Y74" s="23" t="s">
        <v>45</v>
      </c>
      <c r="Z74" s="31">
        <f t="shared" ref="Z74:Z137" si="11">+X74-AE74+IF(X74-AE74&lt;-1,-X74+AE74,0)</f>
        <v>0</v>
      </c>
      <c r="AA74" s="31"/>
      <c r="AB74" s="31">
        <v>0</v>
      </c>
      <c r="AC74" s="31">
        <v>0</v>
      </c>
      <c r="AD74" s="30"/>
      <c r="AE74" s="30">
        <f>+'[1]DEP-FINAL'!K71</f>
        <v>0</v>
      </c>
      <c r="AF74" s="30">
        <v>0</v>
      </c>
      <c r="AG74" s="30">
        <f t="shared" ref="AG74:AG137" si="12">+G74-I74-N74-R74-Z74-AC74-AE74-S74-U74</f>
        <v>0</v>
      </c>
      <c r="AH74" s="30">
        <v>0</v>
      </c>
      <c r="AI74" s="30" t="str">
        <f>+'[1]DEP-FINAL'!G71</f>
        <v>EN REVISION</v>
      </c>
      <c r="AJ74" s="32"/>
      <c r="AK74" s="33"/>
    </row>
    <row r="75" spans="1:37" s="34" customFormat="1" x14ac:dyDescent="0.25">
      <c r="A75" s="23">
        <f t="shared" ref="A75:A138" si="13">+A74+1</f>
        <v>67</v>
      </c>
      <c r="B75" s="24" t="s">
        <v>44</v>
      </c>
      <c r="C75" s="23" t="str">
        <f>+'[1]DEP-FINAL'!A72</f>
        <v>LCC1</v>
      </c>
      <c r="D75" s="23">
        <f>+'[1]DEP-FINAL'!B72</f>
        <v>164592</v>
      </c>
      <c r="E75" s="25">
        <f>+'[1]DEP-FINAL'!C72</f>
        <v>44973</v>
      </c>
      <c r="F75" s="26">
        <f>+IF('[1]DEP-FINAL'!D72&gt;1,'[1]DEP-FINAL'!D72," ")</f>
        <v>44995</v>
      </c>
      <c r="G75" s="27">
        <f>'[1]DEP-FINAL'!F72</f>
        <v>55900</v>
      </c>
      <c r="H75" s="28">
        <v>0</v>
      </c>
      <c r="I75" s="28">
        <f>+'[1]DEP-FINAL'!M72+'[1]DEP-FINAL'!N72</f>
        <v>0</v>
      </c>
      <c r="J75" s="28">
        <f>+'[1]DEP-FINAL'!R72</f>
        <v>0</v>
      </c>
      <c r="K75" s="29">
        <f>+'[1]DEP-FINAL'!P72+'[1]DEP-FINAL'!Q72</f>
        <v>0</v>
      </c>
      <c r="L75" s="28">
        <v>0</v>
      </c>
      <c r="M75" s="28">
        <v>0</v>
      </c>
      <c r="N75" s="28">
        <f t="shared" si="7"/>
        <v>0</v>
      </c>
      <c r="O75" s="28">
        <f t="shared" si="8"/>
        <v>55900</v>
      </c>
      <c r="P75" s="24">
        <f>IF('[1]DEP-FINAL'!H72&gt;1,0,'[1]DEP-FINAL'!B72)</f>
        <v>164592</v>
      </c>
      <c r="Q75" s="30">
        <f t="shared" si="9"/>
        <v>55900</v>
      </c>
      <c r="R75" s="31">
        <f t="shared" si="10"/>
        <v>0</v>
      </c>
      <c r="S75" s="31">
        <f>+'[1]DEP-FINAL'!J72</f>
        <v>0</v>
      </c>
      <c r="T75" s="23" t="s">
        <v>45</v>
      </c>
      <c r="U75" s="31">
        <f>+'[1]DEP-FINAL'!I72</f>
        <v>55900</v>
      </c>
      <c r="V75" s="30"/>
      <c r="W75" s="23" t="s">
        <v>45</v>
      </c>
      <c r="X75" s="31">
        <f>+'[1]DEP-FINAL'!K72+'[1]DEP-FINAL'!L72</f>
        <v>0</v>
      </c>
      <c r="Y75" s="23" t="s">
        <v>45</v>
      </c>
      <c r="Z75" s="31">
        <f t="shared" si="11"/>
        <v>0</v>
      </c>
      <c r="AA75" s="31"/>
      <c r="AB75" s="31">
        <v>0</v>
      </c>
      <c r="AC75" s="31">
        <v>0</v>
      </c>
      <c r="AD75" s="30"/>
      <c r="AE75" s="30">
        <f>+'[1]DEP-FINAL'!K72</f>
        <v>0</v>
      </c>
      <c r="AF75" s="30">
        <v>0</v>
      </c>
      <c r="AG75" s="30">
        <f t="shared" si="12"/>
        <v>0</v>
      </c>
      <c r="AH75" s="30">
        <v>0</v>
      </c>
      <c r="AI75" s="30" t="str">
        <f>+'[1]DEP-FINAL'!G72</f>
        <v>EN REVISION</v>
      </c>
      <c r="AJ75" s="32"/>
      <c r="AK75" s="33"/>
    </row>
    <row r="76" spans="1:37" s="34" customFormat="1" x14ac:dyDescent="0.25">
      <c r="A76" s="23">
        <f t="shared" si="13"/>
        <v>68</v>
      </c>
      <c r="B76" s="24" t="s">
        <v>44</v>
      </c>
      <c r="C76" s="23" t="str">
        <f>+'[1]DEP-FINAL'!A73</f>
        <v>LCC1</v>
      </c>
      <c r="D76" s="23">
        <f>+'[1]DEP-FINAL'!B73</f>
        <v>164589</v>
      </c>
      <c r="E76" s="25">
        <f>+'[1]DEP-FINAL'!C73</f>
        <v>44973</v>
      </c>
      <c r="F76" s="26">
        <f>+IF('[1]DEP-FINAL'!D73&gt;1,'[1]DEP-FINAL'!D73," ")</f>
        <v>44995</v>
      </c>
      <c r="G76" s="27">
        <f>'[1]DEP-FINAL'!F73</f>
        <v>30000</v>
      </c>
      <c r="H76" s="28">
        <v>0</v>
      </c>
      <c r="I76" s="28">
        <f>+'[1]DEP-FINAL'!M73+'[1]DEP-FINAL'!N73</f>
        <v>0</v>
      </c>
      <c r="J76" s="28">
        <f>+'[1]DEP-FINAL'!R73</f>
        <v>0</v>
      </c>
      <c r="K76" s="29">
        <f>+'[1]DEP-FINAL'!P73+'[1]DEP-FINAL'!Q73</f>
        <v>0</v>
      </c>
      <c r="L76" s="28">
        <v>0</v>
      </c>
      <c r="M76" s="28">
        <v>0</v>
      </c>
      <c r="N76" s="28">
        <f t="shared" si="7"/>
        <v>0</v>
      </c>
      <c r="O76" s="28">
        <f t="shared" si="8"/>
        <v>30000</v>
      </c>
      <c r="P76" s="24">
        <f>IF('[1]DEP-FINAL'!H73&gt;1,0,'[1]DEP-FINAL'!B73)</f>
        <v>164589</v>
      </c>
      <c r="Q76" s="30">
        <f t="shared" si="9"/>
        <v>30000</v>
      </c>
      <c r="R76" s="31">
        <f t="shared" si="10"/>
        <v>0</v>
      </c>
      <c r="S76" s="31">
        <f>+'[1]DEP-FINAL'!J73</f>
        <v>0</v>
      </c>
      <c r="T76" s="23" t="s">
        <v>45</v>
      </c>
      <c r="U76" s="31">
        <f>+'[1]DEP-FINAL'!I73</f>
        <v>30000</v>
      </c>
      <c r="V76" s="30"/>
      <c r="W76" s="23" t="s">
        <v>45</v>
      </c>
      <c r="X76" s="31">
        <f>+'[1]DEP-FINAL'!K73+'[1]DEP-FINAL'!L73</f>
        <v>0</v>
      </c>
      <c r="Y76" s="23" t="s">
        <v>45</v>
      </c>
      <c r="Z76" s="31">
        <f t="shared" si="11"/>
        <v>0</v>
      </c>
      <c r="AA76" s="31"/>
      <c r="AB76" s="31">
        <v>0</v>
      </c>
      <c r="AC76" s="31">
        <v>0</v>
      </c>
      <c r="AD76" s="30"/>
      <c r="AE76" s="30">
        <f>+'[1]DEP-FINAL'!K73</f>
        <v>0</v>
      </c>
      <c r="AF76" s="30">
        <v>0</v>
      </c>
      <c r="AG76" s="30">
        <f t="shared" si="12"/>
        <v>0</v>
      </c>
      <c r="AH76" s="30">
        <v>0</v>
      </c>
      <c r="AI76" s="30" t="str">
        <f>+'[1]DEP-FINAL'!G73</f>
        <v>EN REVISION</v>
      </c>
      <c r="AJ76" s="32"/>
      <c r="AK76" s="33"/>
    </row>
    <row r="77" spans="1:37" s="34" customFormat="1" x14ac:dyDescent="0.25">
      <c r="A77" s="23">
        <f t="shared" si="13"/>
        <v>69</v>
      </c>
      <c r="B77" s="24" t="s">
        <v>44</v>
      </c>
      <c r="C77" s="23" t="str">
        <f>+'[1]DEP-FINAL'!A74</f>
        <v>LCC1</v>
      </c>
      <c r="D77" s="23">
        <f>+'[1]DEP-FINAL'!B74</f>
        <v>164609</v>
      </c>
      <c r="E77" s="25">
        <f>+'[1]DEP-FINAL'!C74</f>
        <v>44973</v>
      </c>
      <c r="F77" s="26">
        <f>+IF('[1]DEP-FINAL'!D74&gt;1,'[1]DEP-FINAL'!D74," ")</f>
        <v>45037</v>
      </c>
      <c r="G77" s="27">
        <f>'[1]DEP-FINAL'!F74</f>
        <v>110000</v>
      </c>
      <c r="H77" s="28">
        <v>0</v>
      </c>
      <c r="I77" s="28">
        <f>+'[1]DEP-FINAL'!M74+'[1]DEP-FINAL'!N74</f>
        <v>0</v>
      </c>
      <c r="J77" s="28">
        <f>+'[1]DEP-FINAL'!R74</f>
        <v>0</v>
      </c>
      <c r="K77" s="29">
        <f>+'[1]DEP-FINAL'!P74+'[1]DEP-FINAL'!Q74</f>
        <v>0</v>
      </c>
      <c r="L77" s="28">
        <v>0</v>
      </c>
      <c r="M77" s="28">
        <v>0</v>
      </c>
      <c r="N77" s="28">
        <f t="shared" si="7"/>
        <v>0</v>
      </c>
      <c r="O77" s="28">
        <f t="shared" si="8"/>
        <v>110000</v>
      </c>
      <c r="P77" s="24">
        <f>IF('[1]DEP-FINAL'!H74&gt;1,0,'[1]DEP-FINAL'!B74)</f>
        <v>164609</v>
      </c>
      <c r="Q77" s="30">
        <f t="shared" si="9"/>
        <v>110000</v>
      </c>
      <c r="R77" s="31">
        <f t="shared" si="10"/>
        <v>0</v>
      </c>
      <c r="S77" s="31">
        <f>+'[1]DEP-FINAL'!J74</f>
        <v>0</v>
      </c>
      <c r="T77" s="23" t="s">
        <v>45</v>
      </c>
      <c r="U77" s="31">
        <f>+'[1]DEP-FINAL'!I74</f>
        <v>110000</v>
      </c>
      <c r="V77" s="30"/>
      <c r="W77" s="23" t="s">
        <v>45</v>
      </c>
      <c r="X77" s="31">
        <f>+'[1]DEP-FINAL'!K74+'[1]DEP-FINAL'!L74</f>
        <v>0</v>
      </c>
      <c r="Y77" s="23" t="s">
        <v>45</v>
      </c>
      <c r="Z77" s="31">
        <f t="shared" si="11"/>
        <v>0</v>
      </c>
      <c r="AA77" s="31"/>
      <c r="AB77" s="31">
        <v>0</v>
      </c>
      <c r="AC77" s="31">
        <v>0</v>
      </c>
      <c r="AD77" s="30"/>
      <c r="AE77" s="30">
        <f>+'[1]DEP-FINAL'!K74</f>
        <v>0</v>
      </c>
      <c r="AF77" s="30">
        <v>0</v>
      </c>
      <c r="AG77" s="30">
        <f t="shared" si="12"/>
        <v>0</v>
      </c>
      <c r="AH77" s="30">
        <v>0</v>
      </c>
      <c r="AI77" s="30" t="str">
        <f>+'[1]DEP-FINAL'!G74</f>
        <v>EN REVISION</v>
      </c>
      <c r="AJ77" s="32"/>
      <c r="AK77" s="33"/>
    </row>
    <row r="78" spans="1:37" s="34" customFormat="1" x14ac:dyDescent="0.25">
      <c r="A78" s="23">
        <f t="shared" si="13"/>
        <v>70</v>
      </c>
      <c r="B78" s="24" t="s">
        <v>44</v>
      </c>
      <c r="C78" s="23" t="str">
        <f>+'[1]DEP-FINAL'!A75</f>
        <v>LCC1</v>
      </c>
      <c r="D78" s="23">
        <f>+'[1]DEP-FINAL'!B75</f>
        <v>164608</v>
      </c>
      <c r="E78" s="25">
        <f>+'[1]DEP-FINAL'!C75</f>
        <v>44973</v>
      </c>
      <c r="F78" s="26">
        <f>+IF('[1]DEP-FINAL'!D75&gt;1,'[1]DEP-FINAL'!D75," ")</f>
        <v>45037</v>
      </c>
      <c r="G78" s="27">
        <f>'[1]DEP-FINAL'!F75</f>
        <v>110000</v>
      </c>
      <c r="H78" s="28">
        <v>0</v>
      </c>
      <c r="I78" s="28">
        <f>+'[1]DEP-FINAL'!M75+'[1]DEP-FINAL'!N75</f>
        <v>0</v>
      </c>
      <c r="J78" s="28">
        <f>+'[1]DEP-FINAL'!R75</f>
        <v>0</v>
      </c>
      <c r="K78" s="29">
        <f>+'[1]DEP-FINAL'!P75+'[1]DEP-FINAL'!Q75</f>
        <v>0</v>
      </c>
      <c r="L78" s="28">
        <v>0</v>
      </c>
      <c r="M78" s="28">
        <v>0</v>
      </c>
      <c r="N78" s="28">
        <f t="shared" si="7"/>
        <v>0</v>
      </c>
      <c r="O78" s="28">
        <f t="shared" si="8"/>
        <v>110000</v>
      </c>
      <c r="P78" s="24">
        <f>IF('[1]DEP-FINAL'!H75&gt;1,0,'[1]DEP-FINAL'!B75)</f>
        <v>164608</v>
      </c>
      <c r="Q78" s="30">
        <f t="shared" si="9"/>
        <v>110000</v>
      </c>
      <c r="R78" s="31">
        <f t="shared" si="10"/>
        <v>0</v>
      </c>
      <c r="S78" s="31">
        <f>+'[1]DEP-FINAL'!J75</f>
        <v>0</v>
      </c>
      <c r="T78" s="23" t="s">
        <v>45</v>
      </c>
      <c r="U78" s="31">
        <f>+'[1]DEP-FINAL'!I75</f>
        <v>110000</v>
      </c>
      <c r="V78" s="30"/>
      <c r="W78" s="23" t="s">
        <v>45</v>
      </c>
      <c r="X78" s="31">
        <f>+'[1]DEP-FINAL'!K75+'[1]DEP-FINAL'!L75</f>
        <v>0</v>
      </c>
      <c r="Y78" s="23" t="s">
        <v>45</v>
      </c>
      <c r="Z78" s="31">
        <f t="shared" si="11"/>
        <v>0</v>
      </c>
      <c r="AA78" s="31"/>
      <c r="AB78" s="31">
        <v>0</v>
      </c>
      <c r="AC78" s="31">
        <v>0</v>
      </c>
      <c r="AD78" s="30"/>
      <c r="AE78" s="30">
        <f>+'[1]DEP-FINAL'!K75</f>
        <v>0</v>
      </c>
      <c r="AF78" s="30">
        <v>0</v>
      </c>
      <c r="AG78" s="30">
        <f t="shared" si="12"/>
        <v>0</v>
      </c>
      <c r="AH78" s="30">
        <v>0</v>
      </c>
      <c r="AI78" s="30" t="str">
        <f>+'[1]DEP-FINAL'!G75</f>
        <v>EN REVISION</v>
      </c>
      <c r="AJ78" s="32"/>
      <c r="AK78" s="33"/>
    </row>
    <row r="79" spans="1:37" s="34" customFormat="1" x14ac:dyDescent="0.25">
      <c r="A79" s="23">
        <f t="shared" si="13"/>
        <v>71</v>
      </c>
      <c r="B79" s="24" t="s">
        <v>44</v>
      </c>
      <c r="C79" s="23" t="str">
        <f>+'[1]DEP-FINAL'!A76</f>
        <v>LCC1</v>
      </c>
      <c r="D79" s="23">
        <f>+'[1]DEP-FINAL'!B76</f>
        <v>164595</v>
      </c>
      <c r="E79" s="25">
        <f>+'[1]DEP-FINAL'!C76</f>
        <v>44973</v>
      </c>
      <c r="F79" s="26">
        <f>+IF('[1]DEP-FINAL'!D76&gt;1,'[1]DEP-FINAL'!D76," ")</f>
        <v>44995</v>
      </c>
      <c r="G79" s="27">
        <f>'[1]DEP-FINAL'!F76</f>
        <v>106300</v>
      </c>
      <c r="H79" s="28">
        <v>0</v>
      </c>
      <c r="I79" s="28">
        <f>+'[1]DEP-FINAL'!M76+'[1]DEP-FINAL'!N76</f>
        <v>0</v>
      </c>
      <c r="J79" s="28">
        <f>+'[1]DEP-FINAL'!R76</f>
        <v>0</v>
      </c>
      <c r="K79" s="29">
        <f>+'[1]DEP-FINAL'!P76+'[1]DEP-FINAL'!Q76</f>
        <v>0</v>
      </c>
      <c r="L79" s="28">
        <v>0</v>
      </c>
      <c r="M79" s="28">
        <v>0</v>
      </c>
      <c r="N79" s="28">
        <f t="shared" si="7"/>
        <v>0</v>
      </c>
      <c r="O79" s="28">
        <f t="shared" si="8"/>
        <v>106300</v>
      </c>
      <c r="P79" s="24">
        <f>IF('[1]DEP-FINAL'!H76&gt;1,0,'[1]DEP-FINAL'!B76)</f>
        <v>164595</v>
      </c>
      <c r="Q79" s="30">
        <f t="shared" si="9"/>
        <v>106300</v>
      </c>
      <c r="R79" s="31">
        <f t="shared" si="10"/>
        <v>0</v>
      </c>
      <c r="S79" s="31">
        <f>+'[1]DEP-FINAL'!J76</f>
        <v>0</v>
      </c>
      <c r="T79" s="23" t="s">
        <v>45</v>
      </c>
      <c r="U79" s="31">
        <f>+'[1]DEP-FINAL'!I76</f>
        <v>106300</v>
      </c>
      <c r="V79" s="30"/>
      <c r="W79" s="23" t="s">
        <v>45</v>
      </c>
      <c r="X79" s="31">
        <f>+'[1]DEP-FINAL'!K76+'[1]DEP-FINAL'!L76</f>
        <v>0</v>
      </c>
      <c r="Y79" s="23" t="s">
        <v>45</v>
      </c>
      <c r="Z79" s="31">
        <f t="shared" si="11"/>
        <v>0</v>
      </c>
      <c r="AA79" s="31"/>
      <c r="AB79" s="31">
        <v>0</v>
      </c>
      <c r="AC79" s="31">
        <v>0</v>
      </c>
      <c r="AD79" s="30"/>
      <c r="AE79" s="30">
        <f>+'[1]DEP-FINAL'!K76</f>
        <v>0</v>
      </c>
      <c r="AF79" s="30">
        <v>0</v>
      </c>
      <c r="AG79" s="30">
        <f t="shared" si="12"/>
        <v>0</v>
      </c>
      <c r="AH79" s="30">
        <v>0</v>
      </c>
      <c r="AI79" s="30" t="str">
        <f>+'[1]DEP-FINAL'!G76</f>
        <v>EN REVISION</v>
      </c>
      <c r="AJ79" s="32"/>
      <c r="AK79" s="33"/>
    </row>
    <row r="80" spans="1:37" s="34" customFormat="1" x14ac:dyDescent="0.25">
      <c r="A80" s="23">
        <f t="shared" si="13"/>
        <v>72</v>
      </c>
      <c r="B80" s="24" t="s">
        <v>44</v>
      </c>
      <c r="C80" s="23" t="str">
        <f>+'[1]DEP-FINAL'!A77</f>
        <v>LCC1</v>
      </c>
      <c r="D80" s="23">
        <f>+'[1]DEP-FINAL'!B77</f>
        <v>164606</v>
      </c>
      <c r="E80" s="25">
        <f>+'[1]DEP-FINAL'!C77</f>
        <v>44973</v>
      </c>
      <c r="F80" s="26">
        <f>+IF('[1]DEP-FINAL'!D77&gt;1,'[1]DEP-FINAL'!D77," ")</f>
        <v>45037</v>
      </c>
      <c r="G80" s="27">
        <f>'[1]DEP-FINAL'!F77</f>
        <v>89168</v>
      </c>
      <c r="H80" s="28">
        <v>0</v>
      </c>
      <c r="I80" s="28">
        <f>+'[1]DEP-FINAL'!M77+'[1]DEP-FINAL'!N77</f>
        <v>0</v>
      </c>
      <c r="J80" s="28">
        <f>+'[1]DEP-FINAL'!R77</f>
        <v>0</v>
      </c>
      <c r="K80" s="29">
        <f>+'[1]DEP-FINAL'!P77+'[1]DEP-FINAL'!Q77</f>
        <v>0</v>
      </c>
      <c r="L80" s="28">
        <v>0</v>
      </c>
      <c r="M80" s="28">
        <v>0</v>
      </c>
      <c r="N80" s="28">
        <f t="shared" si="7"/>
        <v>0</v>
      </c>
      <c r="O80" s="28">
        <f t="shared" si="8"/>
        <v>89168</v>
      </c>
      <c r="P80" s="24">
        <f>IF('[1]DEP-FINAL'!H77&gt;1,0,'[1]DEP-FINAL'!B77)</f>
        <v>164606</v>
      </c>
      <c r="Q80" s="30">
        <f t="shared" si="9"/>
        <v>89168</v>
      </c>
      <c r="R80" s="31">
        <f t="shared" si="10"/>
        <v>0</v>
      </c>
      <c r="S80" s="31">
        <f>+'[1]DEP-FINAL'!J77</f>
        <v>0</v>
      </c>
      <c r="T80" s="23" t="s">
        <v>45</v>
      </c>
      <c r="U80" s="31">
        <f>+'[1]DEP-FINAL'!I77</f>
        <v>89168</v>
      </c>
      <c r="V80" s="30"/>
      <c r="W80" s="23" t="s">
        <v>45</v>
      </c>
      <c r="X80" s="31">
        <f>+'[1]DEP-FINAL'!K77+'[1]DEP-FINAL'!L77</f>
        <v>0</v>
      </c>
      <c r="Y80" s="23" t="s">
        <v>45</v>
      </c>
      <c r="Z80" s="31">
        <f t="shared" si="11"/>
        <v>0</v>
      </c>
      <c r="AA80" s="31"/>
      <c r="AB80" s="31">
        <v>0</v>
      </c>
      <c r="AC80" s="31">
        <v>0</v>
      </c>
      <c r="AD80" s="30"/>
      <c r="AE80" s="30">
        <f>+'[1]DEP-FINAL'!K77</f>
        <v>0</v>
      </c>
      <c r="AF80" s="30">
        <v>0</v>
      </c>
      <c r="AG80" s="30">
        <f t="shared" si="12"/>
        <v>0</v>
      </c>
      <c r="AH80" s="30">
        <v>0</v>
      </c>
      <c r="AI80" s="30" t="str">
        <f>+'[1]DEP-FINAL'!G77</f>
        <v>EN REVISION</v>
      </c>
      <c r="AJ80" s="32"/>
      <c r="AK80" s="33"/>
    </row>
    <row r="81" spans="1:37" s="34" customFormat="1" x14ac:dyDescent="0.25">
      <c r="A81" s="23">
        <f t="shared" si="13"/>
        <v>73</v>
      </c>
      <c r="B81" s="24" t="s">
        <v>44</v>
      </c>
      <c r="C81" s="23" t="str">
        <f>+'[1]DEP-FINAL'!A78</f>
        <v>LCC1</v>
      </c>
      <c r="D81" s="23">
        <f>+'[1]DEP-FINAL'!B78</f>
        <v>164587</v>
      </c>
      <c r="E81" s="25">
        <f>+'[1]DEP-FINAL'!C78</f>
        <v>44973</v>
      </c>
      <c r="F81" s="26">
        <f>+IF('[1]DEP-FINAL'!D78&gt;1,'[1]DEP-FINAL'!D78," ")</f>
        <v>44995</v>
      </c>
      <c r="G81" s="27">
        <f>'[1]DEP-FINAL'!F78</f>
        <v>137000</v>
      </c>
      <c r="H81" s="28">
        <v>0</v>
      </c>
      <c r="I81" s="28">
        <f>+'[1]DEP-FINAL'!M78+'[1]DEP-FINAL'!N78</f>
        <v>0</v>
      </c>
      <c r="J81" s="28">
        <f>+'[1]DEP-FINAL'!R78</f>
        <v>0</v>
      </c>
      <c r="K81" s="29">
        <f>+'[1]DEP-FINAL'!P78+'[1]DEP-FINAL'!Q78</f>
        <v>0</v>
      </c>
      <c r="L81" s="28">
        <v>0</v>
      </c>
      <c r="M81" s="28">
        <v>0</v>
      </c>
      <c r="N81" s="28">
        <f t="shared" si="7"/>
        <v>0</v>
      </c>
      <c r="O81" s="28">
        <f t="shared" si="8"/>
        <v>137000</v>
      </c>
      <c r="P81" s="24">
        <f>IF('[1]DEP-FINAL'!H78&gt;1,0,'[1]DEP-FINAL'!B78)</f>
        <v>164587</v>
      </c>
      <c r="Q81" s="30">
        <f t="shared" si="9"/>
        <v>137000</v>
      </c>
      <c r="R81" s="31">
        <f t="shared" si="10"/>
        <v>0</v>
      </c>
      <c r="S81" s="31">
        <f>+'[1]DEP-FINAL'!J78</f>
        <v>0</v>
      </c>
      <c r="T81" s="23" t="s">
        <v>45</v>
      </c>
      <c r="U81" s="31">
        <f>+'[1]DEP-FINAL'!I78</f>
        <v>137000</v>
      </c>
      <c r="V81" s="30"/>
      <c r="W81" s="23" t="s">
        <v>45</v>
      </c>
      <c r="X81" s="31">
        <f>+'[1]DEP-FINAL'!K78+'[1]DEP-FINAL'!L78</f>
        <v>0</v>
      </c>
      <c r="Y81" s="23" t="s">
        <v>45</v>
      </c>
      <c r="Z81" s="31">
        <f t="shared" si="11"/>
        <v>0</v>
      </c>
      <c r="AA81" s="31"/>
      <c r="AB81" s="31">
        <v>0</v>
      </c>
      <c r="AC81" s="31">
        <v>0</v>
      </c>
      <c r="AD81" s="30"/>
      <c r="AE81" s="30">
        <f>+'[1]DEP-FINAL'!K78</f>
        <v>0</v>
      </c>
      <c r="AF81" s="30">
        <v>0</v>
      </c>
      <c r="AG81" s="30">
        <f t="shared" si="12"/>
        <v>0</v>
      </c>
      <c r="AH81" s="30">
        <v>0</v>
      </c>
      <c r="AI81" s="30" t="str">
        <f>+'[1]DEP-FINAL'!G78</f>
        <v>EN REVISION</v>
      </c>
      <c r="AJ81" s="32"/>
      <c r="AK81" s="33"/>
    </row>
    <row r="82" spans="1:37" s="34" customFormat="1" x14ac:dyDescent="0.25">
      <c r="A82" s="23">
        <f t="shared" si="13"/>
        <v>74</v>
      </c>
      <c r="B82" s="24" t="s">
        <v>44</v>
      </c>
      <c r="C82" s="23" t="str">
        <f>+'[1]DEP-FINAL'!A79</f>
        <v>LCC1</v>
      </c>
      <c r="D82" s="23">
        <f>+'[1]DEP-FINAL'!B79</f>
        <v>164594</v>
      </c>
      <c r="E82" s="25">
        <f>+'[1]DEP-FINAL'!C79</f>
        <v>44973</v>
      </c>
      <c r="F82" s="26">
        <f>+IF('[1]DEP-FINAL'!D79&gt;1,'[1]DEP-FINAL'!D79," ")</f>
        <v>44995</v>
      </c>
      <c r="G82" s="27">
        <f>'[1]DEP-FINAL'!F79</f>
        <v>130900</v>
      </c>
      <c r="H82" s="28">
        <v>0</v>
      </c>
      <c r="I82" s="28">
        <f>+'[1]DEP-FINAL'!M79+'[1]DEP-FINAL'!N79</f>
        <v>0</v>
      </c>
      <c r="J82" s="28">
        <f>+'[1]DEP-FINAL'!R79</f>
        <v>0</v>
      </c>
      <c r="K82" s="29">
        <f>+'[1]DEP-FINAL'!P79+'[1]DEP-FINAL'!Q79</f>
        <v>0</v>
      </c>
      <c r="L82" s="28">
        <v>0</v>
      </c>
      <c r="M82" s="28">
        <v>0</v>
      </c>
      <c r="N82" s="28">
        <f t="shared" si="7"/>
        <v>0</v>
      </c>
      <c r="O82" s="28">
        <f t="shared" si="8"/>
        <v>130900</v>
      </c>
      <c r="P82" s="24">
        <f>IF('[1]DEP-FINAL'!H79&gt;1,0,'[1]DEP-FINAL'!B79)</f>
        <v>164594</v>
      </c>
      <c r="Q82" s="30">
        <f t="shared" si="9"/>
        <v>130900</v>
      </c>
      <c r="R82" s="31">
        <f t="shared" si="10"/>
        <v>0</v>
      </c>
      <c r="S82" s="31">
        <f>+'[1]DEP-FINAL'!J79</f>
        <v>0</v>
      </c>
      <c r="T82" s="23" t="s">
        <v>45</v>
      </c>
      <c r="U82" s="31">
        <f>+'[1]DEP-FINAL'!I79</f>
        <v>130900</v>
      </c>
      <c r="V82" s="30"/>
      <c r="W82" s="23" t="s">
        <v>45</v>
      </c>
      <c r="X82" s="31">
        <f>+'[1]DEP-FINAL'!K79+'[1]DEP-FINAL'!L79</f>
        <v>0</v>
      </c>
      <c r="Y82" s="23" t="s">
        <v>45</v>
      </c>
      <c r="Z82" s="31">
        <f t="shared" si="11"/>
        <v>0</v>
      </c>
      <c r="AA82" s="31"/>
      <c r="AB82" s="31">
        <v>0</v>
      </c>
      <c r="AC82" s="31">
        <v>0</v>
      </c>
      <c r="AD82" s="30"/>
      <c r="AE82" s="30">
        <f>+'[1]DEP-FINAL'!K79</f>
        <v>0</v>
      </c>
      <c r="AF82" s="30">
        <v>0</v>
      </c>
      <c r="AG82" s="30">
        <f t="shared" si="12"/>
        <v>0</v>
      </c>
      <c r="AH82" s="30">
        <v>0</v>
      </c>
      <c r="AI82" s="30" t="str">
        <f>+'[1]DEP-FINAL'!G79</f>
        <v>EN REVISION</v>
      </c>
      <c r="AJ82" s="32"/>
      <c r="AK82" s="33"/>
    </row>
    <row r="83" spans="1:37" s="34" customFormat="1" x14ac:dyDescent="0.25">
      <c r="A83" s="23">
        <f t="shared" si="13"/>
        <v>75</v>
      </c>
      <c r="B83" s="24" t="s">
        <v>44</v>
      </c>
      <c r="C83" s="23" t="str">
        <f>+'[1]DEP-FINAL'!A80</f>
        <v>LCC1</v>
      </c>
      <c r="D83" s="23">
        <f>+'[1]DEP-FINAL'!B80</f>
        <v>164590</v>
      </c>
      <c r="E83" s="25">
        <f>+'[1]DEP-FINAL'!C80</f>
        <v>44973</v>
      </c>
      <c r="F83" s="26">
        <f>+IF('[1]DEP-FINAL'!D80&gt;1,'[1]DEP-FINAL'!D80," ")</f>
        <v>44995</v>
      </c>
      <c r="G83" s="27">
        <f>'[1]DEP-FINAL'!F80</f>
        <v>131300</v>
      </c>
      <c r="H83" s="28">
        <v>0</v>
      </c>
      <c r="I83" s="28">
        <f>+'[1]DEP-FINAL'!M80+'[1]DEP-FINAL'!N80</f>
        <v>0</v>
      </c>
      <c r="J83" s="28">
        <f>+'[1]DEP-FINAL'!R80</f>
        <v>0</v>
      </c>
      <c r="K83" s="29">
        <f>+'[1]DEP-FINAL'!P80+'[1]DEP-FINAL'!Q80</f>
        <v>0</v>
      </c>
      <c r="L83" s="28">
        <v>0</v>
      </c>
      <c r="M83" s="28">
        <v>0</v>
      </c>
      <c r="N83" s="28">
        <f t="shared" si="7"/>
        <v>0</v>
      </c>
      <c r="O83" s="28">
        <f t="shared" si="8"/>
        <v>131300</v>
      </c>
      <c r="P83" s="24">
        <f>IF('[1]DEP-FINAL'!H80&gt;1,0,'[1]DEP-FINAL'!B80)</f>
        <v>164590</v>
      </c>
      <c r="Q83" s="30">
        <f t="shared" si="9"/>
        <v>131300</v>
      </c>
      <c r="R83" s="31">
        <f t="shared" si="10"/>
        <v>0</v>
      </c>
      <c r="S83" s="31">
        <f>+'[1]DEP-FINAL'!J80</f>
        <v>0</v>
      </c>
      <c r="T83" s="23" t="s">
        <v>45</v>
      </c>
      <c r="U83" s="31">
        <f>+'[1]DEP-FINAL'!I80</f>
        <v>131300</v>
      </c>
      <c r="V83" s="30"/>
      <c r="W83" s="23" t="s">
        <v>45</v>
      </c>
      <c r="X83" s="31">
        <f>+'[1]DEP-FINAL'!K80+'[1]DEP-FINAL'!L80</f>
        <v>0</v>
      </c>
      <c r="Y83" s="23" t="s">
        <v>45</v>
      </c>
      <c r="Z83" s="31">
        <f t="shared" si="11"/>
        <v>0</v>
      </c>
      <c r="AA83" s="31"/>
      <c r="AB83" s="31">
        <v>0</v>
      </c>
      <c r="AC83" s="31">
        <v>0</v>
      </c>
      <c r="AD83" s="30"/>
      <c r="AE83" s="30">
        <f>+'[1]DEP-FINAL'!K80</f>
        <v>0</v>
      </c>
      <c r="AF83" s="30">
        <v>0</v>
      </c>
      <c r="AG83" s="30">
        <f t="shared" si="12"/>
        <v>0</v>
      </c>
      <c r="AH83" s="30">
        <v>0</v>
      </c>
      <c r="AI83" s="30" t="str">
        <f>+'[1]DEP-FINAL'!G80</f>
        <v>EN REVISION</v>
      </c>
      <c r="AJ83" s="32"/>
      <c r="AK83" s="33"/>
    </row>
    <row r="84" spans="1:37" s="34" customFormat="1" x14ac:dyDescent="0.25">
      <c r="A84" s="23">
        <f t="shared" si="13"/>
        <v>76</v>
      </c>
      <c r="B84" s="24" t="s">
        <v>44</v>
      </c>
      <c r="C84" s="23" t="str">
        <f>+'[1]DEP-FINAL'!A81</f>
        <v>LCC1</v>
      </c>
      <c r="D84" s="23">
        <f>+'[1]DEP-FINAL'!B81</f>
        <v>164593</v>
      </c>
      <c r="E84" s="25">
        <f>+'[1]DEP-FINAL'!C81</f>
        <v>44973</v>
      </c>
      <c r="F84" s="26">
        <f>+IF('[1]DEP-FINAL'!D81&gt;1,'[1]DEP-FINAL'!D81," ")</f>
        <v>44995</v>
      </c>
      <c r="G84" s="27">
        <f>'[1]DEP-FINAL'!F81</f>
        <v>366900</v>
      </c>
      <c r="H84" s="28">
        <v>0</v>
      </c>
      <c r="I84" s="28">
        <f>+'[1]DEP-FINAL'!M81+'[1]DEP-FINAL'!N81</f>
        <v>0</v>
      </c>
      <c r="J84" s="28">
        <f>+'[1]DEP-FINAL'!R81</f>
        <v>0</v>
      </c>
      <c r="K84" s="29">
        <f>+'[1]DEP-FINAL'!P81+'[1]DEP-FINAL'!Q81</f>
        <v>0</v>
      </c>
      <c r="L84" s="28">
        <v>0</v>
      </c>
      <c r="M84" s="28">
        <v>0</v>
      </c>
      <c r="N84" s="28">
        <f t="shared" si="7"/>
        <v>0</v>
      </c>
      <c r="O84" s="28">
        <f t="shared" si="8"/>
        <v>366900</v>
      </c>
      <c r="P84" s="24">
        <f>IF('[1]DEP-FINAL'!H81&gt;1,0,'[1]DEP-FINAL'!B81)</f>
        <v>164593</v>
      </c>
      <c r="Q84" s="30">
        <f t="shared" si="9"/>
        <v>366900</v>
      </c>
      <c r="R84" s="31">
        <f t="shared" si="10"/>
        <v>0</v>
      </c>
      <c r="S84" s="31">
        <f>+'[1]DEP-FINAL'!J81</f>
        <v>0</v>
      </c>
      <c r="T84" s="23" t="s">
        <v>45</v>
      </c>
      <c r="U84" s="31">
        <f>+'[1]DEP-FINAL'!I81</f>
        <v>366900</v>
      </c>
      <c r="V84" s="30"/>
      <c r="W84" s="23" t="s">
        <v>45</v>
      </c>
      <c r="X84" s="31">
        <f>+'[1]DEP-FINAL'!K81+'[1]DEP-FINAL'!L81</f>
        <v>0</v>
      </c>
      <c r="Y84" s="23" t="s">
        <v>45</v>
      </c>
      <c r="Z84" s="31">
        <f t="shared" si="11"/>
        <v>0</v>
      </c>
      <c r="AA84" s="31"/>
      <c r="AB84" s="31">
        <v>0</v>
      </c>
      <c r="AC84" s="31">
        <v>0</v>
      </c>
      <c r="AD84" s="30"/>
      <c r="AE84" s="30">
        <f>+'[1]DEP-FINAL'!K81</f>
        <v>0</v>
      </c>
      <c r="AF84" s="30">
        <v>0</v>
      </c>
      <c r="AG84" s="30">
        <f t="shared" si="12"/>
        <v>0</v>
      </c>
      <c r="AH84" s="30">
        <v>0</v>
      </c>
      <c r="AI84" s="30" t="str">
        <f>+'[1]DEP-FINAL'!G81</f>
        <v>EN REVISION</v>
      </c>
      <c r="AJ84" s="32"/>
      <c r="AK84" s="33"/>
    </row>
    <row r="85" spans="1:37" s="34" customFormat="1" x14ac:dyDescent="0.25">
      <c r="A85" s="23">
        <f t="shared" si="13"/>
        <v>77</v>
      </c>
      <c r="B85" s="24" t="s">
        <v>44</v>
      </c>
      <c r="C85" s="23" t="str">
        <f>+'[1]DEP-FINAL'!A82</f>
        <v>LCC1</v>
      </c>
      <c r="D85" s="23">
        <f>+'[1]DEP-FINAL'!B82</f>
        <v>165410</v>
      </c>
      <c r="E85" s="25">
        <f>+'[1]DEP-FINAL'!C82</f>
        <v>44985</v>
      </c>
      <c r="F85" s="26">
        <f>+IF('[1]DEP-FINAL'!D82&gt;1,'[1]DEP-FINAL'!D82," ")</f>
        <v>44995</v>
      </c>
      <c r="G85" s="27">
        <f>'[1]DEP-FINAL'!F82</f>
        <v>60000</v>
      </c>
      <c r="H85" s="28">
        <v>0</v>
      </c>
      <c r="I85" s="28">
        <f>+'[1]DEP-FINAL'!M82+'[1]DEP-FINAL'!N82</f>
        <v>0</v>
      </c>
      <c r="J85" s="28">
        <f>+'[1]DEP-FINAL'!R82</f>
        <v>0</v>
      </c>
      <c r="K85" s="29">
        <f>+'[1]DEP-FINAL'!P82+'[1]DEP-FINAL'!Q82</f>
        <v>0</v>
      </c>
      <c r="L85" s="28">
        <v>0</v>
      </c>
      <c r="M85" s="28">
        <v>0</v>
      </c>
      <c r="N85" s="28">
        <f t="shared" si="7"/>
        <v>0</v>
      </c>
      <c r="O85" s="28">
        <f t="shared" si="8"/>
        <v>60000</v>
      </c>
      <c r="P85" s="24">
        <f>IF('[1]DEP-FINAL'!H82&gt;1,0,'[1]DEP-FINAL'!B82)</f>
        <v>165410</v>
      </c>
      <c r="Q85" s="30">
        <f t="shared" si="9"/>
        <v>60000</v>
      </c>
      <c r="R85" s="31">
        <f t="shared" si="10"/>
        <v>0</v>
      </c>
      <c r="S85" s="31">
        <f>+'[1]DEP-FINAL'!J82</f>
        <v>0</v>
      </c>
      <c r="T85" s="23" t="s">
        <v>45</v>
      </c>
      <c r="U85" s="31">
        <f>+'[1]DEP-FINAL'!I82</f>
        <v>60000</v>
      </c>
      <c r="V85" s="30"/>
      <c r="W85" s="23" t="s">
        <v>45</v>
      </c>
      <c r="X85" s="31">
        <f>+'[1]DEP-FINAL'!K82+'[1]DEP-FINAL'!L82</f>
        <v>0</v>
      </c>
      <c r="Y85" s="23" t="s">
        <v>45</v>
      </c>
      <c r="Z85" s="31">
        <f t="shared" si="11"/>
        <v>0</v>
      </c>
      <c r="AA85" s="31"/>
      <c r="AB85" s="31">
        <v>0</v>
      </c>
      <c r="AC85" s="31">
        <v>0</v>
      </c>
      <c r="AD85" s="30"/>
      <c r="AE85" s="30">
        <f>+'[1]DEP-FINAL'!K82</f>
        <v>0</v>
      </c>
      <c r="AF85" s="30">
        <v>0</v>
      </c>
      <c r="AG85" s="30">
        <f t="shared" si="12"/>
        <v>0</v>
      </c>
      <c r="AH85" s="30">
        <v>0</v>
      </c>
      <c r="AI85" s="30" t="str">
        <f>+'[1]DEP-FINAL'!G82</f>
        <v>EN REVISION</v>
      </c>
      <c r="AJ85" s="32"/>
      <c r="AK85" s="33"/>
    </row>
    <row r="86" spans="1:37" s="34" customFormat="1" x14ac:dyDescent="0.25">
      <c r="A86" s="23">
        <f t="shared" si="13"/>
        <v>78</v>
      </c>
      <c r="B86" s="24" t="s">
        <v>44</v>
      </c>
      <c r="C86" s="23" t="str">
        <f>+'[1]DEP-FINAL'!A83</f>
        <v>LCC1</v>
      </c>
      <c r="D86" s="23">
        <f>+'[1]DEP-FINAL'!B83</f>
        <v>165412</v>
      </c>
      <c r="E86" s="25">
        <f>+'[1]DEP-FINAL'!C83</f>
        <v>44985</v>
      </c>
      <c r="F86" s="26">
        <f>+IF('[1]DEP-FINAL'!D83&gt;1,'[1]DEP-FINAL'!D83," ")</f>
        <v>44995</v>
      </c>
      <c r="G86" s="27">
        <f>'[1]DEP-FINAL'!F83</f>
        <v>60000</v>
      </c>
      <c r="H86" s="28">
        <v>0</v>
      </c>
      <c r="I86" s="28">
        <f>+'[1]DEP-FINAL'!M83+'[1]DEP-FINAL'!N83</f>
        <v>0</v>
      </c>
      <c r="J86" s="28">
        <f>+'[1]DEP-FINAL'!R83</f>
        <v>0</v>
      </c>
      <c r="K86" s="29">
        <f>+'[1]DEP-FINAL'!P83+'[1]DEP-FINAL'!Q83</f>
        <v>0</v>
      </c>
      <c r="L86" s="28">
        <v>0</v>
      </c>
      <c r="M86" s="28">
        <v>0</v>
      </c>
      <c r="N86" s="28">
        <f t="shared" si="7"/>
        <v>0</v>
      </c>
      <c r="O86" s="28">
        <f t="shared" si="8"/>
        <v>60000</v>
      </c>
      <c r="P86" s="24">
        <f>IF('[1]DEP-FINAL'!H83&gt;1,0,'[1]DEP-FINAL'!B83)</f>
        <v>165412</v>
      </c>
      <c r="Q86" s="30">
        <f t="shared" si="9"/>
        <v>60000</v>
      </c>
      <c r="R86" s="31">
        <f t="shared" si="10"/>
        <v>0</v>
      </c>
      <c r="S86" s="31">
        <f>+'[1]DEP-FINAL'!J83</f>
        <v>0</v>
      </c>
      <c r="T86" s="23" t="s">
        <v>45</v>
      </c>
      <c r="U86" s="31">
        <f>+'[1]DEP-FINAL'!I83</f>
        <v>60000</v>
      </c>
      <c r="V86" s="30"/>
      <c r="W86" s="23" t="s">
        <v>45</v>
      </c>
      <c r="X86" s="31">
        <f>+'[1]DEP-FINAL'!K83+'[1]DEP-FINAL'!L83</f>
        <v>0</v>
      </c>
      <c r="Y86" s="23" t="s">
        <v>45</v>
      </c>
      <c r="Z86" s="31">
        <f t="shared" si="11"/>
        <v>0</v>
      </c>
      <c r="AA86" s="31"/>
      <c r="AB86" s="31">
        <v>0</v>
      </c>
      <c r="AC86" s="31">
        <v>0</v>
      </c>
      <c r="AD86" s="30"/>
      <c r="AE86" s="30">
        <f>+'[1]DEP-FINAL'!K83</f>
        <v>0</v>
      </c>
      <c r="AF86" s="30">
        <v>0</v>
      </c>
      <c r="AG86" s="30">
        <f t="shared" si="12"/>
        <v>0</v>
      </c>
      <c r="AH86" s="30">
        <v>0</v>
      </c>
      <c r="AI86" s="30" t="str">
        <f>+'[1]DEP-FINAL'!G83</f>
        <v>EN REVISION</v>
      </c>
      <c r="AJ86" s="32"/>
      <c r="AK86" s="33"/>
    </row>
    <row r="87" spans="1:37" s="34" customFormat="1" x14ac:dyDescent="0.25">
      <c r="A87" s="23">
        <f t="shared" si="13"/>
        <v>79</v>
      </c>
      <c r="B87" s="24" t="s">
        <v>44</v>
      </c>
      <c r="C87" s="23" t="str">
        <f>+'[1]DEP-FINAL'!A84</f>
        <v>LCC1</v>
      </c>
      <c r="D87" s="23">
        <f>+'[1]DEP-FINAL'!B84</f>
        <v>165408</v>
      </c>
      <c r="E87" s="25">
        <f>+'[1]DEP-FINAL'!C84</f>
        <v>44985</v>
      </c>
      <c r="F87" s="26">
        <f>+IF('[1]DEP-FINAL'!D84&gt;1,'[1]DEP-FINAL'!D84," ")</f>
        <v>44995</v>
      </c>
      <c r="G87" s="27">
        <f>'[1]DEP-FINAL'!F84</f>
        <v>60000</v>
      </c>
      <c r="H87" s="28">
        <v>0</v>
      </c>
      <c r="I87" s="28">
        <f>+'[1]DEP-FINAL'!M84+'[1]DEP-FINAL'!N84</f>
        <v>0</v>
      </c>
      <c r="J87" s="28">
        <f>+'[1]DEP-FINAL'!R84</f>
        <v>0</v>
      </c>
      <c r="K87" s="29">
        <f>+'[1]DEP-FINAL'!P84+'[1]DEP-FINAL'!Q84</f>
        <v>0</v>
      </c>
      <c r="L87" s="28">
        <v>0</v>
      </c>
      <c r="M87" s="28">
        <v>0</v>
      </c>
      <c r="N87" s="28">
        <f t="shared" si="7"/>
        <v>0</v>
      </c>
      <c r="O87" s="28">
        <f t="shared" si="8"/>
        <v>60000</v>
      </c>
      <c r="P87" s="24">
        <f>IF('[1]DEP-FINAL'!H84&gt;1,0,'[1]DEP-FINAL'!B84)</f>
        <v>165408</v>
      </c>
      <c r="Q87" s="30">
        <f t="shared" si="9"/>
        <v>60000</v>
      </c>
      <c r="R87" s="31">
        <f t="shared" si="10"/>
        <v>0</v>
      </c>
      <c r="S87" s="31">
        <f>+'[1]DEP-FINAL'!J84</f>
        <v>0</v>
      </c>
      <c r="T87" s="23" t="s">
        <v>45</v>
      </c>
      <c r="U87" s="31">
        <f>+'[1]DEP-FINAL'!I84</f>
        <v>60000</v>
      </c>
      <c r="V87" s="30"/>
      <c r="W87" s="23" t="s">
        <v>45</v>
      </c>
      <c r="X87" s="31">
        <f>+'[1]DEP-FINAL'!K84+'[1]DEP-FINAL'!L84</f>
        <v>0</v>
      </c>
      <c r="Y87" s="23" t="s">
        <v>45</v>
      </c>
      <c r="Z87" s="31">
        <f t="shared" si="11"/>
        <v>0</v>
      </c>
      <c r="AA87" s="31"/>
      <c r="AB87" s="31">
        <v>0</v>
      </c>
      <c r="AC87" s="31">
        <v>0</v>
      </c>
      <c r="AD87" s="30"/>
      <c r="AE87" s="30">
        <f>+'[1]DEP-FINAL'!K84</f>
        <v>0</v>
      </c>
      <c r="AF87" s="30">
        <v>0</v>
      </c>
      <c r="AG87" s="30">
        <f t="shared" si="12"/>
        <v>0</v>
      </c>
      <c r="AH87" s="30">
        <v>0</v>
      </c>
      <c r="AI87" s="30" t="str">
        <f>+'[1]DEP-FINAL'!G84</f>
        <v>EN REVISION</v>
      </c>
      <c r="AJ87" s="32"/>
      <c r="AK87" s="33"/>
    </row>
    <row r="88" spans="1:37" s="34" customFormat="1" x14ac:dyDescent="0.25">
      <c r="A88" s="23">
        <f t="shared" si="13"/>
        <v>80</v>
      </c>
      <c r="B88" s="24" t="s">
        <v>44</v>
      </c>
      <c r="C88" s="23" t="str">
        <f>+'[1]DEP-FINAL'!A85</f>
        <v>LCC1</v>
      </c>
      <c r="D88" s="23">
        <f>+'[1]DEP-FINAL'!B85</f>
        <v>165405</v>
      </c>
      <c r="E88" s="25">
        <f>+'[1]DEP-FINAL'!C85</f>
        <v>44985</v>
      </c>
      <c r="F88" s="26">
        <f>+IF('[1]DEP-FINAL'!D85&gt;1,'[1]DEP-FINAL'!D85," ")</f>
        <v>44995</v>
      </c>
      <c r="G88" s="27">
        <f>'[1]DEP-FINAL'!F85</f>
        <v>353000</v>
      </c>
      <c r="H88" s="28">
        <v>0</v>
      </c>
      <c r="I88" s="28">
        <f>+'[1]DEP-FINAL'!M85+'[1]DEP-FINAL'!N85</f>
        <v>0</v>
      </c>
      <c r="J88" s="28">
        <f>+'[1]DEP-FINAL'!R85</f>
        <v>0</v>
      </c>
      <c r="K88" s="29">
        <f>+'[1]DEP-FINAL'!P85+'[1]DEP-FINAL'!Q85</f>
        <v>0</v>
      </c>
      <c r="L88" s="28">
        <v>0</v>
      </c>
      <c r="M88" s="28">
        <v>0</v>
      </c>
      <c r="N88" s="28">
        <f t="shared" si="7"/>
        <v>0</v>
      </c>
      <c r="O88" s="28">
        <f t="shared" si="8"/>
        <v>353000</v>
      </c>
      <c r="P88" s="24">
        <f>IF('[1]DEP-FINAL'!H85&gt;1,0,'[1]DEP-FINAL'!B85)</f>
        <v>165405</v>
      </c>
      <c r="Q88" s="30">
        <f t="shared" si="9"/>
        <v>353000</v>
      </c>
      <c r="R88" s="31">
        <f t="shared" si="10"/>
        <v>0</v>
      </c>
      <c r="S88" s="31">
        <f>+'[1]DEP-FINAL'!J85</f>
        <v>0</v>
      </c>
      <c r="T88" s="23" t="s">
        <v>45</v>
      </c>
      <c r="U88" s="31">
        <f>+'[1]DEP-FINAL'!I85</f>
        <v>353000</v>
      </c>
      <c r="V88" s="30"/>
      <c r="W88" s="23" t="s">
        <v>45</v>
      </c>
      <c r="X88" s="31">
        <f>+'[1]DEP-FINAL'!K85+'[1]DEP-FINAL'!L85</f>
        <v>0</v>
      </c>
      <c r="Y88" s="23" t="s">
        <v>45</v>
      </c>
      <c r="Z88" s="31">
        <f t="shared" si="11"/>
        <v>0</v>
      </c>
      <c r="AA88" s="31"/>
      <c r="AB88" s="31">
        <v>0</v>
      </c>
      <c r="AC88" s="31">
        <v>0</v>
      </c>
      <c r="AD88" s="30"/>
      <c r="AE88" s="30">
        <f>+'[1]DEP-FINAL'!K85</f>
        <v>0</v>
      </c>
      <c r="AF88" s="30">
        <v>0</v>
      </c>
      <c r="AG88" s="30">
        <f t="shared" si="12"/>
        <v>0</v>
      </c>
      <c r="AH88" s="30">
        <v>0</v>
      </c>
      <c r="AI88" s="30" t="str">
        <f>+'[1]DEP-FINAL'!G85</f>
        <v>EN REVISION</v>
      </c>
      <c r="AJ88" s="32"/>
      <c r="AK88" s="33"/>
    </row>
    <row r="89" spans="1:37" s="34" customFormat="1" x14ac:dyDescent="0.25">
      <c r="A89" s="23">
        <f t="shared" si="13"/>
        <v>81</v>
      </c>
      <c r="B89" s="24" t="s">
        <v>44</v>
      </c>
      <c r="C89" s="23" t="str">
        <f>+'[1]DEP-FINAL'!A86</f>
        <v>LCC1</v>
      </c>
      <c r="D89" s="23">
        <f>+'[1]DEP-FINAL'!B86</f>
        <v>165404</v>
      </c>
      <c r="E89" s="25">
        <f>+'[1]DEP-FINAL'!C86</f>
        <v>44985</v>
      </c>
      <c r="F89" s="26">
        <f>+IF('[1]DEP-FINAL'!D86&gt;1,'[1]DEP-FINAL'!D86," ")</f>
        <v>44995</v>
      </c>
      <c r="G89" s="27">
        <f>'[1]DEP-FINAL'!F86</f>
        <v>353000</v>
      </c>
      <c r="H89" s="28">
        <v>0</v>
      </c>
      <c r="I89" s="28">
        <f>+'[1]DEP-FINAL'!M86+'[1]DEP-FINAL'!N86</f>
        <v>0</v>
      </c>
      <c r="J89" s="28">
        <f>+'[1]DEP-FINAL'!R86</f>
        <v>0</v>
      </c>
      <c r="K89" s="29">
        <f>+'[1]DEP-FINAL'!P86+'[1]DEP-FINAL'!Q86</f>
        <v>0</v>
      </c>
      <c r="L89" s="28">
        <v>0</v>
      </c>
      <c r="M89" s="28">
        <v>0</v>
      </c>
      <c r="N89" s="28">
        <f t="shared" si="7"/>
        <v>0</v>
      </c>
      <c r="O89" s="28">
        <f t="shared" si="8"/>
        <v>353000</v>
      </c>
      <c r="P89" s="24">
        <f>IF('[1]DEP-FINAL'!H86&gt;1,0,'[1]DEP-FINAL'!B86)</f>
        <v>165404</v>
      </c>
      <c r="Q89" s="30">
        <f t="shared" si="9"/>
        <v>353000</v>
      </c>
      <c r="R89" s="31">
        <f t="shared" si="10"/>
        <v>0</v>
      </c>
      <c r="S89" s="31">
        <f>+'[1]DEP-FINAL'!J86</f>
        <v>0</v>
      </c>
      <c r="T89" s="23" t="s">
        <v>45</v>
      </c>
      <c r="U89" s="31">
        <f>+'[1]DEP-FINAL'!I86</f>
        <v>353000</v>
      </c>
      <c r="V89" s="30"/>
      <c r="W89" s="23" t="s">
        <v>45</v>
      </c>
      <c r="X89" s="31">
        <f>+'[1]DEP-FINAL'!K86+'[1]DEP-FINAL'!L86</f>
        <v>0</v>
      </c>
      <c r="Y89" s="23" t="s">
        <v>45</v>
      </c>
      <c r="Z89" s="31">
        <f t="shared" si="11"/>
        <v>0</v>
      </c>
      <c r="AA89" s="31"/>
      <c r="AB89" s="31">
        <v>0</v>
      </c>
      <c r="AC89" s="31">
        <v>0</v>
      </c>
      <c r="AD89" s="30"/>
      <c r="AE89" s="30">
        <f>+'[1]DEP-FINAL'!K86</f>
        <v>0</v>
      </c>
      <c r="AF89" s="30">
        <v>0</v>
      </c>
      <c r="AG89" s="30">
        <f t="shared" si="12"/>
        <v>0</v>
      </c>
      <c r="AH89" s="30">
        <v>0</v>
      </c>
      <c r="AI89" s="30" t="str">
        <f>+'[1]DEP-FINAL'!G86</f>
        <v>EN REVISION</v>
      </c>
      <c r="AJ89" s="32"/>
      <c r="AK89" s="33"/>
    </row>
    <row r="90" spans="1:37" s="34" customFormat="1" x14ac:dyDescent="0.25">
      <c r="A90" s="23">
        <f t="shared" si="13"/>
        <v>82</v>
      </c>
      <c r="B90" s="24" t="s">
        <v>44</v>
      </c>
      <c r="C90" s="23" t="str">
        <f>+'[1]DEP-FINAL'!A87</f>
        <v>LCC1</v>
      </c>
      <c r="D90" s="23">
        <f>+'[1]DEP-FINAL'!B87</f>
        <v>165411</v>
      </c>
      <c r="E90" s="25">
        <f>+'[1]DEP-FINAL'!C87</f>
        <v>44985</v>
      </c>
      <c r="F90" s="26">
        <f>+IF('[1]DEP-FINAL'!D87&gt;1,'[1]DEP-FINAL'!D87," ")</f>
        <v>44995</v>
      </c>
      <c r="G90" s="27">
        <f>'[1]DEP-FINAL'!F87</f>
        <v>353000</v>
      </c>
      <c r="H90" s="28">
        <v>0</v>
      </c>
      <c r="I90" s="28">
        <f>+'[1]DEP-FINAL'!M87+'[1]DEP-FINAL'!N87</f>
        <v>0</v>
      </c>
      <c r="J90" s="28">
        <f>+'[1]DEP-FINAL'!R87</f>
        <v>0</v>
      </c>
      <c r="K90" s="29">
        <f>+'[1]DEP-FINAL'!P87+'[1]DEP-FINAL'!Q87</f>
        <v>0</v>
      </c>
      <c r="L90" s="28">
        <v>0</v>
      </c>
      <c r="M90" s="28">
        <v>0</v>
      </c>
      <c r="N90" s="28">
        <f t="shared" si="7"/>
        <v>0</v>
      </c>
      <c r="O90" s="28">
        <f t="shared" si="8"/>
        <v>353000</v>
      </c>
      <c r="P90" s="24">
        <f>IF('[1]DEP-FINAL'!H87&gt;1,0,'[1]DEP-FINAL'!B87)</f>
        <v>165411</v>
      </c>
      <c r="Q90" s="30">
        <f t="shared" si="9"/>
        <v>353000</v>
      </c>
      <c r="R90" s="31">
        <f t="shared" si="10"/>
        <v>0</v>
      </c>
      <c r="S90" s="31">
        <f>+'[1]DEP-FINAL'!J87</f>
        <v>0</v>
      </c>
      <c r="T90" s="23" t="s">
        <v>45</v>
      </c>
      <c r="U90" s="31">
        <f>+'[1]DEP-FINAL'!I87</f>
        <v>353000</v>
      </c>
      <c r="V90" s="30"/>
      <c r="W90" s="23" t="s">
        <v>45</v>
      </c>
      <c r="X90" s="31">
        <f>+'[1]DEP-FINAL'!K87+'[1]DEP-FINAL'!L87</f>
        <v>0</v>
      </c>
      <c r="Y90" s="23" t="s">
        <v>45</v>
      </c>
      <c r="Z90" s="31">
        <f t="shared" si="11"/>
        <v>0</v>
      </c>
      <c r="AA90" s="31"/>
      <c r="AB90" s="31">
        <v>0</v>
      </c>
      <c r="AC90" s="31">
        <v>0</v>
      </c>
      <c r="AD90" s="30"/>
      <c r="AE90" s="30">
        <f>+'[1]DEP-FINAL'!K87</f>
        <v>0</v>
      </c>
      <c r="AF90" s="30">
        <v>0</v>
      </c>
      <c r="AG90" s="30">
        <f t="shared" si="12"/>
        <v>0</v>
      </c>
      <c r="AH90" s="30">
        <v>0</v>
      </c>
      <c r="AI90" s="30" t="str">
        <f>+'[1]DEP-FINAL'!G87</f>
        <v>EN REVISION</v>
      </c>
      <c r="AJ90" s="32"/>
      <c r="AK90" s="33"/>
    </row>
    <row r="91" spans="1:37" s="34" customFormat="1" x14ac:dyDescent="0.25">
      <c r="A91" s="23">
        <f t="shared" si="13"/>
        <v>83</v>
      </c>
      <c r="B91" s="24" t="s">
        <v>44</v>
      </c>
      <c r="C91" s="23" t="str">
        <f>+'[1]DEP-FINAL'!A88</f>
        <v>LCC1</v>
      </c>
      <c r="D91" s="23">
        <f>+'[1]DEP-FINAL'!B88</f>
        <v>165403</v>
      </c>
      <c r="E91" s="25">
        <f>+'[1]DEP-FINAL'!C88</f>
        <v>44985</v>
      </c>
      <c r="F91" s="26">
        <f>+IF('[1]DEP-FINAL'!D88&gt;1,'[1]DEP-FINAL'!D88," ")</f>
        <v>44995</v>
      </c>
      <c r="G91" s="27">
        <f>'[1]DEP-FINAL'!F88</f>
        <v>353000</v>
      </c>
      <c r="H91" s="28">
        <v>0</v>
      </c>
      <c r="I91" s="28">
        <f>+'[1]DEP-FINAL'!M88+'[1]DEP-FINAL'!N88</f>
        <v>0</v>
      </c>
      <c r="J91" s="28">
        <f>+'[1]DEP-FINAL'!R88</f>
        <v>0</v>
      </c>
      <c r="K91" s="29">
        <f>+'[1]DEP-FINAL'!P88+'[1]DEP-FINAL'!Q88</f>
        <v>0</v>
      </c>
      <c r="L91" s="28">
        <v>0</v>
      </c>
      <c r="M91" s="28">
        <v>0</v>
      </c>
      <c r="N91" s="28">
        <f t="shared" si="7"/>
        <v>0</v>
      </c>
      <c r="O91" s="28">
        <f t="shared" si="8"/>
        <v>353000</v>
      </c>
      <c r="P91" s="24">
        <f>IF('[1]DEP-FINAL'!H88&gt;1,0,'[1]DEP-FINAL'!B88)</f>
        <v>165403</v>
      </c>
      <c r="Q91" s="30">
        <f t="shared" si="9"/>
        <v>353000</v>
      </c>
      <c r="R91" s="31">
        <f t="shared" si="10"/>
        <v>0</v>
      </c>
      <c r="S91" s="31">
        <f>+'[1]DEP-FINAL'!J88</f>
        <v>0</v>
      </c>
      <c r="T91" s="23" t="s">
        <v>45</v>
      </c>
      <c r="U91" s="31">
        <f>+'[1]DEP-FINAL'!I88</f>
        <v>353000</v>
      </c>
      <c r="V91" s="30"/>
      <c r="W91" s="23" t="s">
        <v>45</v>
      </c>
      <c r="X91" s="31">
        <f>+'[1]DEP-FINAL'!K88+'[1]DEP-FINAL'!L88</f>
        <v>0</v>
      </c>
      <c r="Y91" s="23" t="s">
        <v>45</v>
      </c>
      <c r="Z91" s="31">
        <f t="shared" si="11"/>
        <v>0</v>
      </c>
      <c r="AA91" s="31"/>
      <c r="AB91" s="31">
        <v>0</v>
      </c>
      <c r="AC91" s="31">
        <v>0</v>
      </c>
      <c r="AD91" s="30"/>
      <c r="AE91" s="30">
        <f>+'[1]DEP-FINAL'!K88</f>
        <v>0</v>
      </c>
      <c r="AF91" s="30">
        <v>0</v>
      </c>
      <c r="AG91" s="30">
        <f t="shared" si="12"/>
        <v>0</v>
      </c>
      <c r="AH91" s="30">
        <v>0</v>
      </c>
      <c r="AI91" s="30" t="str">
        <f>+'[1]DEP-FINAL'!G88</f>
        <v>EN REVISION</v>
      </c>
      <c r="AJ91" s="32"/>
      <c r="AK91" s="33"/>
    </row>
    <row r="92" spans="1:37" s="34" customFormat="1" x14ac:dyDescent="0.25">
      <c r="A92" s="23">
        <f t="shared" si="13"/>
        <v>84</v>
      </c>
      <c r="B92" s="24" t="s">
        <v>44</v>
      </c>
      <c r="C92" s="23" t="str">
        <f>+'[1]DEP-FINAL'!A89</f>
        <v>LCC1</v>
      </c>
      <c r="D92" s="23">
        <f>+'[1]DEP-FINAL'!B89</f>
        <v>165407</v>
      </c>
      <c r="E92" s="25">
        <f>+'[1]DEP-FINAL'!C89</f>
        <v>44985</v>
      </c>
      <c r="F92" s="26">
        <f>+IF('[1]DEP-FINAL'!D89&gt;1,'[1]DEP-FINAL'!D89," ")</f>
        <v>44995</v>
      </c>
      <c r="G92" s="27">
        <f>'[1]DEP-FINAL'!F89</f>
        <v>489000</v>
      </c>
      <c r="H92" s="28">
        <v>0</v>
      </c>
      <c r="I92" s="28">
        <f>+'[1]DEP-FINAL'!M89+'[1]DEP-FINAL'!N89</f>
        <v>0</v>
      </c>
      <c r="J92" s="28">
        <f>+'[1]DEP-FINAL'!R89</f>
        <v>0</v>
      </c>
      <c r="K92" s="29">
        <f>+'[1]DEP-FINAL'!P89+'[1]DEP-FINAL'!Q89</f>
        <v>0</v>
      </c>
      <c r="L92" s="28">
        <v>0</v>
      </c>
      <c r="M92" s="28">
        <v>0</v>
      </c>
      <c r="N92" s="28">
        <f t="shared" si="7"/>
        <v>0</v>
      </c>
      <c r="O92" s="28">
        <f t="shared" si="8"/>
        <v>489000</v>
      </c>
      <c r="P92" s="24">
        <f>IF('[1]DEP-FINAL'!H89&gt;1,0,'[1]DEP-FINAL'!B89)</f>
        <v>165407</v>
      </c>
      <c r="Q92" s="30">
        <f t="shared" si="9"/>
        <v>489000</v>
      </c>
      <c r="R92" s="31">
        <f t="shared" si="10"/>
        <v>0</v>
      </c>
      <c r="S92" s="31">
        <f>+'[1]DEP-FINAL'!J89</f>
        <v>0</v>
      </c>
      <c r="T92" s="23" t="s">
        <v>45</v>
      </c>
      <c r="U92" s="31">
        <f>+'[1]DEP-FINAL'!I89</f>
        <v>489000</v>
      </c>
      <c r="V92" s="30"/>
      <c r="W92" s="23" t="s">
        <v>45</v>
      </c>
      <c r="X92" s="31">
        <f>+'[1]DEP-FINAL'!K89+'[1]DEP-FINAL'!L89</f>
        <v>0</v>
      </c>
      <c r="Y92" s="23" t="s">
        <v>45</v>
      </c>
      <c r="Z92" s="31">
        <f t="shared" si="11"/>
        <v>0</v>
      </c>
      <c r="AA92" s="31"/>
      <c r="AB92" s="31">
        <v>0</v>
      </c>
      <c r="AC92" s="31">
        <v>0</v>
      </c>
      <c r="AD92" s="30"/>
      <c r="AE92" s="30">
        <f>+'[1]DEP-FINAL'!K89</f>
        <v>0</v>
      </c>
      <c r="AF92" s="30">
        <v>0</v>
      </c>
      <c r="AG92" s="30">
        <f t="shared" si="12"/>
        <v>0</v>
      </c>
      <c r="AH92" s="30">
        <v>0</v>
      </c>
      <c r="AI92" s="30" t="str">
        <f>+'[1]DEP-FINAL'!G89</f>
        <v>EN REVISION</v>
      </c>
      <c r="AJ92" s="32"/>
      <c r="AK92" s="33"/>
    </row>
    <row r="93" spans="1:37" s="34" customFormat="1" x14ac:dyDescent="0.25">
      <c r="A93" s="23">
        <f t="shared" si="13"/>
        <v>85</v>
      </c>
      <c r="B93" s="24" t="s">
        <v>44</v>
      </c>
      <c r="C93" s="23" t="str">
        <f>+'[1]DEP-FINAL'!A90</f>
        <v>LCC1</v>
      </c>
      <c r="D93" s="23">
        <f>+'[1]DEP-FINAL'!B90</f>
        <v>165409</v>
      </c>
      <c r="E93" s="25">
        <f>+'[1]DEP-FINAL'!C90</f>
        <v>44985</v>
      </c>
      <c r="F93" s="26">
        <f>+IF('[1]DEP-FINAL'!D90&gt;1,'[1]DEP-FINAL'!D90," ")</f>
        <v>44995</v>
      </c>
      <c r="G93" s="27">
        <f>'[1]DEP-FINAL'!F90</f>
        <v>361000</v>
      </c>
      <c r="H93" s="28">
        <v>0</v>
      </c>
      <c r="I93" s="28">
        <f>+'[1]DEP-FINAL'!M90+'[1]DEP-FINAL'!N90</f>
        <v>0</v>
      </c>
      <c r="J93" s="28">
        <f>+'[1]DEP-FINAL'!R90</f>
        <v>0</v>
      </c>
      <c r="K93" s="29">
        <f>+'[1]DEP-FINAL'!P90+'[1]DEP-FINAL'!Q90</f>
        <v>0</v>
      </c>
      <c r="L93" s="28">
        <v>0</v>
      </c>
      <c r="M93" s="28">
        <v>0</v>
      </c>
      <c r="N93" s="28">
        <f t="shared" si="7"/>
        <v>0</v>
      </c>
      <c r="O93" s="28">
        <f t="shared" si="8"/>
        <v>361000</v>
      </c>
      <c r="P93" s="24">
        <f>IF('[1]DEP-FINAL'!H90&gt;1,0,'[1]DEP-FINAL'!B90)</f>
        <v>165409</v>
      </c>
      <c r="Q93" s="30">
        <f t="shared" si="9"/>
        <v>361000</v>
      </c>
      <c r="R93" s="31">
        <f t="shared" si="10"/>
        <v>0</v>
      </c>
      <c r="S93" s="31">
        <f>+'[1]DEP-FINAL'!J90</f>
        <v>0</v>
      </c>
      <c r="T93" s="23" t="s">
        <v>45</v>
      </c>
      <c r="U93" s="31">
        <f>+'[1]DEP-FINAL'!I90</f>
        <v>361000</v>
      </c>
      <c r="V93" s="30"/>
      <c r="W93" s="23" t="s">
        <v>45</v>
      </c>
      <c r="X93" s="31">
        <f>+'[1]DEP-FINAL'!K90+'[1]DEP-FINAL'!L90</f>
        <v>0</v>
      </c>
      <c r="Y93" s="23" t="s">
        <v>45</v>
      </c>
      <c r="Z93" s="31">
        <f t="shared" si="11"/>
        <v>0</v>
      </c>
      <c r="AA93" s="31"/>
      <c r="AB93" s="31">
        <v>0</v>
      </c>
      <c r="AC93" s="31">
        <v>0</v>
      </c>
      <c r="AD93" s="30"/>
      <c r="AE93" s="30">
        <f>+'[1]DEP-FINAL'!K90</f>
        <v>0</v>
      </c>
      <c r="AF93" s="30">
        <v>0</v>
      </c>
      <c r="AG93" s="30">
        <f t="shared" si="12"/>
        <v>0</v>
      </c>
      <c r="AH93" s="30">
        <v>0</v>
      </c>
      <c r="AI93" s="30" t="str">
        <f>+'[1]DEP-FINAL'!G90</f>
        <v>EN REVISION</v>
      </c>
      <c r="AJ93" s="32"/>
      <c r="AK93" s="33"/>
    </row>
    <row r="94" spans="1:37" s="34" customFormat="1" x14ac:dyDescent="0.25">
      <c r="A94" s="23">
        <f t="shared" si="13"/>
        <v>86</v>
      </c>
      <c r="B94" s="24" t="s">
        <v>44</v>
      </c>
      <c r="C94" s="23" t="str">
        <f>+'[1]DEP-FINAL'!A91</f>
        <v>LCC1</v>
      </c>
      <c r="D94" s="23">
        <f>+'[1]DEP-FINAL'!B91</f>
        <v>165402</v>
      </c>
      <c r="E94" s="25">
        <f>+'[1]DEP-FINAL'!C91</f>
        <v>44985</v>
      </c>
      <c r="F94" s="26">
        <f>+IF('[1]DEP-FINAL'!D91&gt;1,'[1]DEP-FINAL'!D91," ")</f>
        <v>44995</v>
      </c>
      <c r="G94" s="27">
        <f>'[1]DEP-FINAL'!F91</f>
        <v>522000</v>
      </c>
      <c r="H94" s="28">
        <v>0</v>
      </c>
      <c r="I94" s="28">
        <f>+'[1]DEP-FINAL'!M91+'[1]DEP-FINAL'!N91</f>
        <v>0</v>
      </c>
      <c r="J94" s="28">
        <f>+'[1]DEP-FINAL'!R91</f>
        <v>0</v>
      </c>
      <c r="K94" s="29">
        <f>+'[1]DEP-FINAL'!P91+'[1]DEP-FINAL'!Q91</f>
        <v>0</v>
      </c>
      <c r="L94" s="28">
        <v>0</v>
      </c>
      <c r="M94" s="28">
        <v>0</v>
      </c>
      <c r="N94" s="28">
        <f t="shared" si="7"/>
        <v>0</v>
      </c>
      <c r="O94" s="28">
        <f t="shared" si="8"/>
        <v>522000</v>
      </c>
      <c r="P94" s="24">
        <f>IF('[1]DEP-FINAL'!H91&gt;1,0,'[1]DEP-FINAL'!B91)</f>
        <v>165402</v>
      </c>
      <c r="Q94" s="30">
        <f t="shared" si="9"/>
        <v>522000</v>
      </c>
      <c r="R94" s="31">
        <f t="shared" si="10"/>
        <v>0</v>
      </c>
      <c r="S94" s="31">
        <f>+'[1]DEP-FINAL'!J91</f>
        <v>0</v>
      </c>
      <c r="T94" s="23" t="s">
        <v>45</v>
      </c>
      <c r="U94" s="31">
        <f>+'[1]DEP-FINAL'!I91</f>
        <v>522000</v>
      </c>
      <c r="V94" s="30"/>
      <c r="W94" s="23" t="s">
        <v>45</v>
      </c>
      <c r="X94" s="31">
        <f>+'[1]DEP-FINAL'!K91+'[1]DEP-FINAL'!L91</f>
        <v>0</v>
      </c>
      <c r="Y94" s="23" t="s">
        <v>45</v>
      </c>
      <c r="Z94" s="31">
        <f t="shared" si="11"/>
        <v>0</v>
      </c>
      <c r="AA94" s="31"/>
      <c r="AB94" s="31">
        <v>0</v>
      </c>
      <c r="AC94" s="31">
        <v>0</v>
      </c>
      <c r="AD94" s="30"/>
      <c r="AE94" s="30">
        <f>+'[1]DEP-FINAL'!K91</f>
        <v>0</v>
      </c>
      <c r="AF94" s="30">
        <v>0</v>
      </c>
      <c r="AG94" s="30">
        <f t="shared" si="12"/>
        <v>0</v>
      </c>
      <c r="AH94" s="30">
        <v>0</v>
      </c>
      <c r="AI94" s="30" t="str">
        <f>+'[1]DEP-FINAL'!G91</f>
        <v>EN REVISION</v>
      </c>
      <c r="AJ94" s="32"/>
      <c r="AK94" s="33"/>
    </row>
    <row r="95" spans="1:37" s="34" customFormat="1" x14ac:dyDescent="0.25">
      <c r="A95" s="23">
        <f t="shared" si="13"/>
        <v>87</v>
      </c>
      <c r="B95" s="24" t="s">
        <v>44</v>
      </c>
      <c r="C95" s="23" t="str">
        <f>+'[1]DEP-FINAL'!A92</f>
        <v>LCC1</v>
      </c>
      <c r="D95" s="23">
        <f>+'[1]DEP-FINAL'!B92</f>
        <v>166206</v>
      </c>
      <c r="E95" s="25">
        <f>+'[1]DEP-FINAL'!C92</f>
        <v>44995</v>
      </c>
      <c r="F95" s="26">
        <f>+IF('[1]DEP-FINAL'!D92&gt;1,'[1]DEP-FINAL'!D92," ")</f>
        <v>45007</v>
      </c>
      <c r="G95" s="27">
        <f>'[1]DEP-FINAL'!F92</f>
        <v>451000</v>
      </c>
      <c r="H95" s="28">
        <v>0</v>
      </c>
      <c r="I95" s="28">
        <f>+'[1]DEP-FINAL'!M92+'[1]DEP-FINAL'!N92</f>
        <v>0</v>
      </c>
      <c r="J95" s="28">
        <f>+'[1]DEP-FINAL'!R92</f>
        <v>0</v>
      </c>
      <c r="K95" s="29">
        <f>+'[1]DEP-FINAL'!P92+'[1]DEP-FINAL'!Q92</f>
        <v>0</v>
      </c>
      <c r="L95" s="28">
        <v>0</v>
      </c>
      <c r="M95" s="28">
        <v>0</v>
      </c>
      <c r="N95" s="28">
        <f t="shared" si="7"/>
        <v>0</v>
      </c>
      <c r="O95" s="28">
        <f t="shared" si="8"/>
        <v>451000</v>
      </c>
      <c r="P95" s="24">
        <f>IF('[1]DEP-FINAL'!H92&gt;1,0,'[1]DEP-FINAL'!B92)</f>
        <v>166206</v>
      </c>
      <c r="Q95" s="30">
        <f t="shared" si="9"/>
        <v>451000</v>
      </c>
      <c r="R95" s="31">
        <f t="shared" si="10"/>
        <v>0</v>
      </c>
      <c r="S95" s="31">
        <f>+'[1]DEP-FINAL'!J92</f>
        <v>0</v>
      </c>
      <c r="T95" s="23" t="s">
        <v>45</v>
      </c>
      <c r="U95" s="31">
        <f>+'[1]DEP-FINAL'!I92</f>
        <v>0</v>
      </c>
      <c r="V95" s="30"/>
      <c r="W95" s="23" t="s">
        <v>45</v>
      </c>
      <c r="X95" s="31">
        <f>+'[1]DEP-FINAL'!K92+'[1]DEP-FINAL'!L92</f>
        <v>0</v>
      </c>
      <c r="Y95" s="23" t="s">
        <v>45</v>
      </c>
      <c r="Z95" s="31">
        <f t="shared" si="11"/>
        <v>0</v>
      </c>
      <c r="AA95" s="31"/>
      <c r="AB95" s="31">
        <v>0</v>
      </c>
      <c r="AC95" s="31">
        <v>0</v>
      </c>
      <c r="AD95" s="30"/>
      <c r="AE95" s="30">
        <f>+'[1]DEP-FINAL'!K92</f>
        <v>0</v>
      </c>
      <c r="AF95" s="30">
        <v>0</v>
      </c>
      <c r="AG95" s="30">
        <f t="shared" si="12"/>
        <v>451000</v>
      </c>
      <c r="AH95" s="30">
        <v>0</v>
      </c>
      <c r="AI95" s="30" t="str">
        <f>+'[1]DEP-FINAL'!G92</f>
        <v>SALDO A FAVOR DEL PRESTADOR</v>
      </c>
      <c r="AJ95" s="32"/>
      <c r="AK95" s="33"/>
    </row>
    <row r="96" spans="1:37" s="34" customFormat="1" x14ac:dyDescent="0.25">
      <c r="A96" s="23">
        <f t="shared" si="13"/>
        <v>88</v>
      </c>
      <c r="B96" s="24" t="s">
        <v>44</v>
      </c>
      <c r="C96" s="23" t="str">
        <f>+'[1]DEP-FINAL'!A93</f>
        <v>LCC1</v>
      </c>
      <c r="D96" s="23">
        <f>+'[1]DEP-FINAL'!B93</f>
        <v>166216</v>
      </c>
      <c r="E96" s="25">
        <f>+'[1]DEP-FINAL'!C93</f>
        <v>44995</v>
      </c>
      <c r="F96" s="26">
        <f>+IF('[1]DEP-FINAL'!D93&gt;1,'[1]DEP-FINAL'!D93," ")</f>
        <v>45007</v>
      </c>
      <c r="G96" s="27">
        <f>'[1]DEP-FINAL'!F93</f>
        <v>60000</v>
      </c>
      <c r="H96" s="28">
        <v>0</v>
      </c>
      <c r="I96" s="28">
        <f>+'[1]DEP-FINAL'!M93+'[1]DEP-FINAL'!N93</f>
        <v>0</v>
      </c>
      <c r="J96" s="28">
        <f>+'[1]DEP-FINAL'!R93</f>
        <v>0</v>
      </c>
      <c r="K96" s="29">
        <f>+'[1]DEP-FINAL'!P93+'[1]DEP-FINAL'!Q93</f>
        <v>0</v>
      </c>
      <c r="L96" s="28">
        <v>0</v>
      </c>
      <c r="M96" s="28">
        <v>0</v>
      </c>
      <c r="N96" s="28">
        <f t="shared" si="7"/>
        <v>0</v>
      </c>
      <c r="O96" s="28">
        <f t="shared" si="8"/>
        <v>60000</v>
      </c>
      <c r="P96" s="24">
        <f>IF('[1]DEP-FINAL'!H93&gt;1,0,'[1]DEP-FINAL'!B93)</f>
        <v>166216</v>
      </c>
      <c r="Q96" s="30">
        <f t="shared" si="9"/>
        <v>60000</v>
      </c>
      <c r="R96" s="31">
        <f t="shared" si="10"/>
        <v>0</v>
      </c>
      <c r="S96" s="31">
        <f>+'[1]DEP-FINAL'!J93</f>
        <v>0</v>
      </c>
      <c r="T96" s="23" t="s">
        <v>45</v>
      </c>
      <c r="U96" s="31">
        <f>+'[1]DEP-FINAL'!I93</f>
        <v>0</v>
      </c>
      <c r="V96" s="30"/>
      <c r="W96" s="23" t="s">
        <v>45</v>
      </c>
      <c r="X96" s="31">
        <f>+'[1]DEP-FINAL'!K93+'[1]DEP-FINAL'!L93</f>
        <v>0</v>
      </c>
      <c r="Y96" s="23" t="s">
        <v>45</v>
      </c>
      <c r="Z96" s="31">
        <f t="shared" si="11"/>
        <v>0</v>
      </c>
      <c r="AA96" s="31"/>
      <c r="AB96" s="31">
        <v>0</v>
      </c>
      <c r="AC96" s="31">
        <v>0</v>
      </c>
      <c r="AD96" s="30"/>
      <c r="AE96" s="30">
        <f>+'[1]DEP-FINAL'!K93</f>
        <v>0</v>
      </c>
      <c r="AF96" s="30">
        <v>0</v>
      </c>
      <c r="AG96" s="30">
        <f t="shared" si="12"/>
        <v>60000</v>
      </c>
      <c r="AH96" s="30">
        <v>0</v>
      </c>
      <c r="AI96" s="30" t="str">
        <f>+'[1]DEP-FINAL'!G93</f>
        <v>SALDO A FAVOR DEL PRESTADOR</v>
      </c>
      <c r="AJ96" s="32"/>
      <c r="AK96" s="33"/>
    </row>
    <row r="97" spans="1:37" s="34" customFormat="1" x14ac:dyDescent="0.25">
      <c r="A97" s="23">
        <f t="shared" si="13"/>
        <v>89</v>
      </c>
      <c r="B97" s="24" t="s">
        <v>44</v>
      </c>
      <c r="C97" s="23" t="str">
        <f>+'[1]DEP-FINAL'!A94</f>
        <v>LCC1</v>
      </c>
      <c r="D97" s="23">
        <f>+'[1]DEP-FINAL'!B94</f>
        <v>166208</v>
      </c>
      <c r="E97" s="25">
        <f>+'[1]DEP-FINAL'!C94</f>
        <v>44995</v>
      </c>
      <c r="F97" s="26">
        <f>+IF('[1]DEP-FINAL'!D94&gt;1,'[1]DEP-FINAL'!D94," ")</f>
        <v>45007</v>
      </c>
      <c r="G97" s="27">
        <f>'[1]DEP-FINAL'!F94</f>
        <v>60000</v>
      </c>
      <c r="H97" s="28">
        <v>0</v>
      </c>
      <c r="I97" s="28">
        <f>+'[1]DEP-FINAL'!M94+'[1]DEP-FINAL'!N94</f>
        <v>0</v>
      </c>
      <c r="J97" s="28">
        <f>+'[1]DEP-FINAL'!R94</f>
        <v>0</v>
      </c>
      <c r="K97" s="29">
        <f>+'[1]DEP-FINAL'!P94+'[1]DEP-FINAL'!Q94</f>
        <v>0</v>
      </c>
      <c r="L97" s="28">
        <v>0</v>
      </c>
      <c r="M97" s="28">
        <v>0</v>
      </c>
      <c r="N97" s="28">
        <f t="shared" si="7"/>
        <v>0</v>
      </c>
      <c r="O97" s="28">
        <f t="shared" si="8"/>
        <v>60000</v>
      </c>
      <c r="P97" s="24">
        <f>IF('[1]DEP-FINAL'!H94&gt;1,0,'[1]DEP-FINAL'!B94)</f>
        <v>166208</v>
      </c>
      <c r="Q97" s="30">
        <f t="shared" si="9"/>
        <v>60000</v>
      </c>
      <c r="R97" s="31">
        <f t="shared" si="10"/>
        <v>0</v>
      </c>
      <c r="S97" s="31">
        <f>+'[1]DEP-FINAL'!J94</f>
        <v>0</v>
      </c>
      <c r="T97" s="23" t="s">
        <v>45</v>
      </c>
      <c r="U97" s="31">
        <f>+'[1]DEP-FINAL'!I94</f>
        <v>0</v>
      </c>
      <c r="V97" s="30"/>
      <c r="W97" s="23" t="s">
        <v>45</v>
      </c>
      <c r="X97" s="31">
        <f>+'[1]DEP-FINAL'!K94+'[1]DEP-FINAL'!L94</f>
        <v>0</v>
      </c>
      <c r="Y97" s="23" t="s">
        <v>45</v>
      </c>
      <c r="Z97" s="31">
        <f t="shared" si="11"/>
        <v>0</v>
      </c>
      <c r="AA97" s="31"/>
      <c r="AB97" s="31">
        <v>0</v>
      </c>
      <c r="AC97" s="31">
        <v>0</v>
      </c>
      <c r="AD97" s="30"/>
      <c r="AE97" s="30">
        <f>+'[1]DEP-FINAL'!K94</f>
        <v>0</v>
      </c>
      <c r="AF97" s="30">
        <v>0</v>
      </c>
      <c r="AG97" s="30">
        <f t="shared" si="12"/>
        <v>60000</v>
      </c>
      <c r="AH97" s="30">
        <v>0</v>
      </c>
      <c r="AI97" s="30" t="str">
        <f>+'[1]DEP-FINAL'!G94</f>
        <v>SALDO A FAVOR DEL PRESTADOR</v>
      </c>
      <c r="AJ97" s="32"/>
      <c r="AK97" s="33"/>
    </row>
    <row r="98" spans="1:37" s="34" customFormat="1" x14ac:dyDescent="0.25">
      <c r="A98" s="23">
        <f t="shared" si="13"/>
        <v>90</v>
      </c>
      <c r="B98" s="24" t="s">
        <v>44</v>
      </c>
      <c r="C98" s="23" t="str">
        <f>+'[1]DEP-FINAL'!A95</f>
        <v>LCC1</v>
      </c>
      <c r="D98" s="23">
        <f>+'[1]DEP-FINAL'!B95</f>
        <v>166205</v>
      </c>
      <c r="E98" s="25">
        <f>+'[1]DEP-FINAL'!C95</f>
        <v>44995</v>
      </c>
      <c r="F98" s="26">
        <f>+IF('[1]DEP-FINAL'!D95&gt;1,'[1]DEP-FINAL'!D95," ")</f>
        <v>45007</v>
      </c>
      <c r="G98" s="27">
        <f>'[1]DEP-FINAL'!F95</f>
        <v>353000</v>
      </c>
      <c r="H98" s="28">
        <v>0</v>
      </c>
      <c r="I98" s="28">
        <f>+'[1]DEP-FINAL'!M95+'[1]DEP-FINAL'!N95</f>
        <v>0</v>
      </c>
      <c r="J98" s="28">
        <f>+'[1]DEP-FINAL'!R95</f>
        <v>0</v>
      </c>
      <c r="K98" s="29">
        <f>+'[1]DEP-FINAL'!P95+'[1]DEP-FINAL'!Q95</f>
        <v>0</v>
      </c>
      <c r="L98" s="28">
        <v>0</v>
      </c>
      <c r="M98" s="28">
        <v>0</v>
      </c>
      <c r="N98" s="28">
        <f t="shared" si="7"/>
        <v>0</v>
      </c>
      <c r="O98" s="28">
        <f t="shared" si="8"/>
        <v>353000</v>
      </c>
      <c r="P98" s="24">
        <f>IF('[1]DEP-FINAL'!H95&gt;1,0,'[1]DEP-FINAL'!B95)</f>
        <v>166205</v>
      </c>
      <c r="Q98" s="30">
        <f t="shared" si="9"/>
        <v>353000</v>
      </c>
      <c r="R98" s="31">
        <f t="shared" si="10"/>
        <v>0</v>
      </c>
      <c r="S98" s="31">
        <f>+'[1]DEP-FINAL'!J95</f>
        <v>0</v>
      </c>
      <c r="T98" s="23" t="s">
        <v>45</v>
      </c>
      <c r="U98" s="31">
        <f>+'[1]DEP-FINAL'!I95</f>
        <v>0</v>
      </c>
      <c r="V98" s="30"/>
      <c r="W98" s="23" t="s">
        <v>45</v>
      </c>
      <c r="X98" s="31">
        <f>+'[1]DEP-FINAL'!K95+'[1]DEP-FINAL'!L95</f>
        <v>0</v>
      </c>
      <c r="Y98" s="23" t="s">
        <v>45</v>
      </c>
      <c r="Z98" s="31">
        <f t="shared" si="11"/>
        <v>0</v>
      </c>
      <c r="AA98" s="31"/>
      <c r="AB98" s="31">
        <v>0</v>
      </c>
      <c r="AC98" s="31">
        <v>0</v>
      </c>
      <c r="AD98" s="30"/>
      <c r="AE98" s="30">
        <f>+'[1]DEP-FINAL'!K95</f>
        <v>0</v>
      </c>
      <c r="AF98" s="30">
        <v>0</v>
      </c>
      <c r="AG98" s="30">
        <f t="shared" si="12"/>
        <v>353000</v>
      </c>
      <c r="AH98" s="30">
        <v>0</v>
      </c>
      <c r="AI98" s="30" t="str">
        <f>+'[1]DEP-FINAL'!G95</f>
        <v>SALDO A FAVOR DEL PRESTADOR</v>
      </c>
      <c r="AJ98" s="32"/>
      <c r="AK98" s="33"/>
    </row>
    <row r="99" spans="1:37" s="34" customFormat="1" x14ac:dyDescent="0.25">
      <c r="A99" s="23">
        <f t="shared" si="13"/>
        <v>91</v>
      </c>
      <c r="B99" s="24" t="s">
        <v>44</v>
      </c>
      <c r="C99" s="23" t="str">
        <f>+'[1]DEP-FINAL'!A96</f>
        <v>LCC1</v>
      </c>
      <c r="D99" s="23">
        <f>+'[1]DEP-FINAL'!B96</f>
        <v>166207</v>
      </c>
      <c r="E99" s="25">
        <f>+'[1]DEP-FINAL'!C96</f>
        <v>44995</v>
      </c>
      <c r="F99" s="26">
        <f>+IF('[1]DEP-FINAL'!D96&gt;1,'[1]DEP-FINAL'!D96," ")</f>
        <v>45007</v>
      </c>
      <c r="G99" s="27">
        <f>'[1]DEP-FINAL'!F96</f>
        <v>60000</v>
      </c>
      <c r="H99" s="28">
        <v>0</v>
      </c>
      <c r="I99" s="28">
        <f>+'[1]DEP-FINAL'!M96+'[1]DEP-FINAL'!N96</f>
        <v>0</v>
      </c>
      <c r="J99" s="28">
        <f>+'[1]DEP-FINAL'!R96</f>
        <v>0</v>
      </c>
      <c r="K99" s="29">
        <f>+'[1]DEP-FINAL'!P96+'[1]DEP-FINAL'!Q96</f>
        <v>0</v>
      </c>
      <c r="L99" s="28">
        <v>0</v>
      </c>
      <c r="M99" s="28">
        <v>0</v>
      </c>
      <c r="N99" s="28">
        <f t="shared" si="7"/>
        <v>0</v>
      </c>
      <c r="O99" s="28">
        <f t="shared" si="8"/>
        <v>60000</v>
      </c>
      <c r="P99" s="24">
        <f>IF('[1]DEP-FINAL'!H96&gt;1,0,'[1]DEP-FINAL'!B96)</f>
        <v>166207</v>
      </c>
      <c r="Q99" s="30">
        <f t="shared" si="9"/>
        <v>60000</v>
      </c>
      <c r="R99" s="31">
        <f t="shared" si="10"/>
        <v>0</v>
      </c>
      <c r="S99" s="31">
        <f>+'[1]DEP-FINAL'!J96</f>
        <v>0</v>
      </c>
      <c r="T99" s="23" t="s">
        <v>45</v>
      </c>
      <c r="U99" s="31">
        <f>+'[1]DEP-FINAL'!I96</f>
        <v>0</v>
      </c>
      <c r="V99" s="30"/>
      <c r="W99" s="23" t="s">
        <v>45</v>
      </c>
      <c r="X99" s="31">
        <f>+'[1]DEP-FINAL'!K96+'[1]DEP-FINAL'!L96</f>
        <v>0</v>
      </c>
      <c r="Y99" s="23" t="s">
        <v>45</v>
      </c>
      <c r="Z99" s="31">
        <f t="shared" si="11"/>
        <v>0</v>
      </c>
      <c r="AA99" s="31"/>
      <c r="AB99" s="31">
        <v>0</v>
      </c>
      <c r="AC99" s="31">
        <v>0</v>
      </c>
      <c r="AD99" s="30"/>
      <c r="AE99" s="30">
        <f>+'[1]DEP-FINAL'!K96</f>
        <v>0</v>
      </c>
      <c r="AF99" s="30">
        <v>0</v>
      </c>
      <c r="AG99" s="30">
        <f t="shared" si="12"/>
        <v>60000</v>
      </c>
      <c r="AH99" s="30">
        <v>0</v>
      </c>
      <c r="AI99" s="30" t="str">
        <f>+'[1]DEP-FINAL'!G96</f>
        <v>SALDO A FAVOR DEL PRESTADOR</v>
      </c>
      <c r="AJ99" s="32"/>
      <c r="AK99" s="33"/>
    </row>
    <row r="100" spans="1:37" s="34" customFormat="1" x14ac:dyDescent="0.25">
      <c r="A100" s="23">
        <f t="shared" si="13"/>
        <v>92</v>
      </c>
      <c r="B100" s="24" t="s">
        <v>44</v>
      </c>
      <c r="C100" s="23" t="str">
        <f>+'[1]DEP-FINAL'!A97</f>
        <v>LCC1</v>
      </c>
      <c r="D100" s="23">
        <f>+'[1]DEP-FINAL'!B97</f>
        <v>166202</v>
      </c>
      <c r="E100" s="25">
        <f>+'[1]DEP-FINAL'!C97</f>
        <v>44995</v>
      </c>
      <c r="F100" s="26">
        <f>+IF('[1]DEP-FINAL'!D97&gt;1,'[1]DEP-FINAL'!D97," ")</f>
        <v>45007</v>
      </c>
      <c r="G100" s="27">
        <f>'[1]DEP-FINAL'!F97</f>
        <v>56300</v>
      </c>
      <c r="H100" s="28">
        <v>0</v>
      </c>
      <c r="I100" s="28">
        <f>+'[1]DEP-FINAL'!M97+'[1]DEP-FINAL'!N97</f>
        <v>0</v>
      </c>
      <c r="J100" s="28">
        <f>+'[1]DEP-FINAL'!R97</f>
        <v>0</v>
      </c>
      <c r="K100" s="29">
        <f>+'[1]DEP-FINAL'!P97+'[1]DEP-FINAL'!Q97</f>
        <v>0</v>
      </c>
      <c r="L100" s="28">
        <v>0</v>
      </c>
      <c r="M100" s="28">
        <v>0</v>
      </c>
      <c r="N100" s="28">
        <f t="shared" si="7"/>
        <v>0</v>
      </c>
      <c r="O100" s="28">
        <f t="shared" si="8"/>
        <v>56300</v>
      </c>
      <c r="P100" s="24">
        <f>IF('[1]DEP-FINAL'!H97&gt;1,0,'[1]DEP-FINAL'!B97)</f>
        <v>166202</v>
      </c>
      <c r="Q100" s="30">
        <f t="shared" si="9"/>
        <v>56300</v>
      </c>
      <c r="R100" s="31">
        <f t="shared" si="10"/>
        <v>0</v>
      </c>
      <c r="S100" s="31">
        <f>+'[1]DEP-FINAL'!J97</f>
        <v>0</v>
      </c>
      <c r="T100" s="23" t="s">
        <v>45</v>
      </c>
      <c r="U100" s="31">
        <f>+'[1]DEP-FINAL'!I97</f>
        <v>0</v>
      </c>
      <c r="V100" s="30"/>
      <c r="W100" s="23" t="s">
        <v>45</v>
      </c>
      <c r="X100" s="31">
        <f>+'[1]DEP-FINAL'!K97+'[1]DEP-FINAL'!L97</f>
        <v>0</v>
      </c>
      <c r="Y100" s="23" t="s">
        <v>45</v>
      </c>
      <c r="Z100" s="31">
        <f t="shared" si="11"/>
        <v>0</v>
      </c>
      <c r="AA100" s="31"/>
      <c r="AB100" s="31">
        <v>0</v>
      </c>
      <c r="AC100" s="31">
        <v>0</v>
      </c>
      <c r="AD100" s="30"/>
      <c r="AE100" s="30">
        <f>+'[1]DEP-FINAL'!K97</f>
        <v>0</v>
      </c>
      <c r="AF100" s="30">
        <v>0</v>
      </c>
      <c r="AG100" s="30">
        <f t="shared" si="12"/>
        <v>56300</v>
      </c>
      <c r="AH100" s="30">
        <v>0</v>
      </c>
      <c r="AI100" s="30" t="str">
        <f>+'[1]DEP-FINAL'!G97</f>
        <v>SALDO A FAVOR DEL PRESTADOR</v>
      </c>
      <c r="AJ100" s="32"/>
      <c r="AK100" s="33"/>
    </row>
    <row r="101" spans="1:37" s="34" customFormat="1" x14ac:dyDescent="0.25">
      <c r="A101" s="23">
        <f t="shared" si="13"/>
        <v>93</v>
      </c>
      <c r="B101" s="24" t="s">
        <v>44</v>
      </c>
      <c r="C101" s="23" t="str">
        <f>+'[1]DEP-FINAL'!A98</f>
        <v>LCC1</v>
      </c>
      <c r="D101" s="23">
        <f>+'[1]DEP-FINAL'!B98</f>
        <v>166195</v>
      </c>
      <c r="E101" s="25">
        <f>+'[1]DEP-FINAL'!C98</f>
        <v>44995</v>
      </c>
      <c r="F101" s="26">
        <f>+IF('[1]DEP-FINAL'!D98&gt;1,'[1]DEP-FINAL'!D98," ")</f>
        <v>45007</v>
      </c>
      <c r="G101" s="27">
        <f>'[1]DEP-FINAL'!F98</f>
        <v>60000</v>
      </c>
      <c r="H101" s="28">
        <v>0</v>
      </c>
      <c r="I101" s="28">
        <f>+'[1]DEP-FINAL'!M98+'[1]DEP-FINAL'!N98</f>
        <v>0</v>
      </c>
      <c r="J101" s="28">
        <f>+'[1]DEP-FINAL'!R98</f>
        <v>0</v>
      </c>
      <c r="K101" s="29">
        <f>+'[1]DEP-FINAL'!P98+'[1]DEP-FINAL'!Q98</f>
        <v>0</v>
      </c>
      <c r="L101" s="28">
        <v>0</v>
      </c>
      <c r="M101" s="28">
        <v>0</v>
      </c>
      <c r="N101" s="28">
        <f t="shared" si="7"/>
        <v>0</v>
      </c>
      <c r="O101" s="28">
        <f t="shared" si="8"/>
        <v>60000</v>
      </c>
      <c r="P101" s="24">
        <f>IF('[1]DEP-FINAL'!H98&gt;1,0,'[1]DEP-FINAL'!B98)</f>
        <v>166195</v>
      </c>
      <c r="Q101" s="30">
        <f t="shared" si="9"/>
        <v>60000</v>
      </c>
      <c r="R101" s="31">
        <f t="shared" si="10"/>
        <v>0</v>
      </c>
      <c r="S101" s="31">
        <f>+'[1]DEP-FINAL'!J98</f>
        <v>0</v>
      </c>
      <c r="T101" s="23" t="s">
        <v>45</v>
      </c>
      <c r="U101" s="31">
        <f>+'[1]DEP-FINAL'!I98</f>
        <v>0</v>
      </c>
      <c r="V101" s="30"/>
      <c r="W101" s="23" t="s">
        <v>45</v>
      </c>
      <c r="X101" s="31">
        <f>+'[1]DEP-FINAL'!K98+'[1]DEP-FINAL'!L98</f>
        <v>0</v>
      </c>
      <c r="Y101" s="23" t="s">
        <v>45</v>
      </c>
      <c r="Z101" s="31">
        <f t="shared" si="11"/>
        <v>0</v>
      </c>
      <c r="AA101" s="31"/>
      <c r="AB101" s="31">
        <v>0</v>
      </c>
      <c r="AC101" s="31">
        <v>0</v>
      </c>
      <c r="AD101" s="30"/>
      <c r="AE101" s="30">
        <f>+'[1]DEP-FINAL'!K98</f>
        <v>0</v>
      </c>
      <c r="AF101" s="30">
        <v>0</v>
      </c>
      <c r="AG101" s="30">
        <f t="shared" si="12"/>
        <v>60000</v>
      </c>
      <c r="AH101" s="30">
        <v>0</v>
      </c>
      <c r="AI101" s="30" t="str">
        <f>+'[1]DEP-FINAL'!G98</f>
        <v>SALDO A FAVOR DEL PRESTADOR</v>
      </c>
      <c r="AJ101" s="32"/>
      <c r="AK101" s="33"/>
    </row>
    <row r="102" spans="1:37" s="34" customFormat="1" x14ac:dyDescent="0.25">
      <c r="A102" s="23">
        <f t="shared" si="13"/>
        <v>94</v>
      </c>
      <c r="B102" s="24" t="s">
        <v>44</v>
      </c>
      <c r="C102" s="23" t="str">
        <f>+'[1]DEP-FINAL'!A99</f>
        <v>LCC1</v>
      </c>
      <c r="D102" s="23">
        <f>+'[1]DEP-FINAL'!B99</f>
        <v>166197</v>
      </c>
      <c r="E102" s="25">
        <f>+'[1]DEP-FINAL'!C99</f>
        <v>44995</v>
      </c>
      <c r="F102" s="26">
        <f>+IF('[1]DEP-FINAL'!D99&gt;1,'[1]DEP-FINAL'!D99," ")</f>
        <v>45007</v>
      </c>
      <c r="G102" s="27">
        <f>'[1]DEP-FINAL'!F99</f>
        <v>60000</v>
      </c>
      <c r="H102" s="28">
        <v>0</v>
      </c>
      <c r="I102" s="28">
        <f>+'[1]DEP-FINAL'!M99+'[1]DEP-FINAL'!N99</f>
        <v>0</v>
      </c>
      <c r="J102" s="28">
        <f>+'[1]DEP-FINAL'!R99</f>
        <v>0</v>
      </c>
      <c r="K102" s="29">
        <f>+'[1]DEP-FINAL'!P99+'[1]DEP-FINAL'!Q99</f>
        <v>0</v>
      </c>
      <c r="L102" s="28">
        <v>0</v>
      </c>
      <c r="M102" s="28">
        <v>0</v>
      </c>
      <c r="N102" s="28">
        <f t="shared" si="7"/>
        <v>0</v>
      </c>
      <c r="O102" s="28">
        <f t="shared" si="8"/>
        <v>60000</v>
      </c>
      <c r="P102" s="24">
        <f>IF('[1]DEP-FINAL'!H99&gt;1,0,'[1]DEP-FINAL'!B99)</f>
        <v>166197</v>
      </c>
      <c r="Q102" s="30">
        <f t="shared" si="9"/>
        <v>60000</v>
      </c>
      <c r="R102" s="31">
        <f t="shared" si="10"/>
        <v>0</v>
      </c>
      <c r="S102" s="31">
        <f>+'[1]DEP-FINAL'!J99</f>
        <v>0</v>
      </c>
      <c r="T102" s="23" t="s">
        <v>45</v>
      </c>
      <c r="U102" s="31">
        <f>+'[1]DEP-FINAL'!I99</f>
        <v>0</v>
      </c>
      <c r="V102" s="30"/>
      <c r="W102" s="23" t="s">
        <v>45</v>
      </c>
      <c r="X102" s="31">
        <f>+'[1]DEP-FINAL'!K99+'[1]DEP-FINAL'!L99</f>
        <v>0</v>
      </c>
      <c r="Y102" s="23" t="s">
        <v>45</v>
      </c>
      <c r="Z102" s="31">
        <f t="shared" si="11"/>
        <v>0</v>
      </c>
      <c r="AA102" s="31"/>
      <c r="AB102" s="31">
        <v>0</v>
      </c>
      <c r="AC102" s="31">
        <v>0</v>
      </c>
      <c r="AD102" s="30"/>
      <c r="AE102" s="30">
        <f>+'[1]DEP-FINAL'!K99</f>
        <v>0</v>
      </c>
      <c r="AF102" s="30">
        <v>0</v>
      </c>
      <c r="AG102" s="30">
        <f t="shared" si="12"/>
        <v>60000</v>
      </c>
      <c r="AH102" s="30">
        <v>0</v>
      </c>
      <c r="AI102" s="30" t="str">
        <f>+'[1]DEP-FINAL'!G99</f>
        <v>SALDO A FAVOR DEL PRESTADOR</v>
      </c>
      <c r="AJ102" s="32"/>
      <c r="AK102" s="33"/>
    </row>
    <row r="103" spans="1:37" s="34" customFormat="1" x14ac:dyDescent="0.25">
      <c r="A103" s="23">
        <f t="shared" si="13"/>
        <v>95</v>
      </c>
      <c r="B103" s="24" t="s">
        <v>44</v>
      </c>
      <c r="C103" s="23" t="str">
        <f>+'[1]DEP-FINAL'!A100</f>
        <v>LCC1</v>
      </c>
      <c r="D103" s="23">
        <f>+'[1]DEP-FINAL'!B100</f>
        <v>166198</v>
      </c>
      <c r="E103" s="25">
        <f>+'[1]DEP-FINAL'!C100</f>
        <v>44995</v>
      </c>
      <c r="F103" s="26">
        <f>+IF('[1]DEP-FINAL'!D100&gt;1,'[1]DEP-FINAL'!D100," ")</f>
        <v>45007</v>
      </c>
      <c r="G103" s="27">
        <f>'[1]DEP-FINAL'!F100</f>
        <v>55900</v>
      </c>
      <c r="H103" s="28">
        <v>0</v>
      </c>
      <c r="I103" s="28">
        <f>+'[1]DEP-FINAL'!M100+'[1]DEP-FINAL'!N100</f>
        <v>0</v>
      </c>
      <c r="J103" s="28">
        <f>+'[1]DEP-FINAL'!R100</f>
        <v>0</v>
      </c>
      <c r="K103" s="29">
        <f>+'[1]DEP-FINAL'!P100+'[1]DEP-FINAL'!Q100</f>
        <v>0</v>
      </c>
      <c r="L103" s="28">
        <v>0</v>
      </c>
      <c r="M103" s="28">
        <v>0</v>
      </c>
      <c r="N103" s="28">
        <f t="shared" si="7"/>
        <v>0</v>
      </c>
      <c r="O103" s="28">
        <f t="shared" si="8"/>
        <v>55900</v>
      </c>
      <c r="P103" s="24">
        <f>IF('[1]DEP-FINAL'!H100&gt;1,0,'[1]DEP-FINAL'!B100)</f>
        <v>166198</v>
      </c>
      <c r="Q103" s="30">
        <f t="shared" si="9"/>
        <v>55900</v>
      </c>
      <c r="R103" s="31">
        <f t="shared" si="10"/>
        <v>0</v>
      </c>
      <c r="S103" s="31">
        <f>+'[1]DEP-FINAL'!J100</f>
        <v>0</v>
      </c>
      <c r="T103" s="23" t="s">
        <v>45</v>
      </c>
      <c r="U103" s="31">
        <f>+'[1]DEP-FINAL'!I100</f>
        <v>0</v>
      </c>
      <c r="V103" s="30"/>
      <c r="W103" s="23" t="s">
        <v>45</v>
      </c>
      <c r="X103" s="31">
        <f>+'[1]DEP-FINAL'!K100+'[1]DEP-FINAL'!L100</f>
        <v>0</v>
      </c>
      <c r="Y103" s="23" t="s">
        <v>45</v>
      </c>
      <c r="Z103" s="31">
        <f t="shared" si="11"/>
        <v>0</v>
      </c>
      <c r="AA103" s="31"/>
      <c r="AB103" s="31">
        <v>0</v>
      </c>
      <c r="AC103" s="31">
        <v>0</v>
      </c>
      <c r="AD103" s="30"/>
      <c r="AE103" s="30">
        <f>+'[1]DEP-FINAL'!K100</f>
        <v>0</v>
      </c>
      <c r="AF103" s="30">
        <v>0</v>
      </c>
      <c r="AG103" s="30">
        <f t="shared" si="12"/>
        <v>55900</v>
      </c>
      <c r="AH103" s="30">
        <v>0</v>
      </c>
      <c r="AI103" s="30" t="str">
        <f>+'[1]DEP-FINAL'!G100</f>
        <v>SALDO A FAVOR DEL PRESTADOR</v>
      </c>
      <c r="AJ103" s="32"/>
      <c r="AK103" s="33"/>
    </row>
    <row r="104" spans="1:37" s="34" customFormat="1" x14ac:dyDescent="0.25">
      <c r="A104" s="23">
        <f t="shared" si="13"/>
        <v>96</v>
      </c>
      <c r="B104" s="24" t="s">
        <v>44</v>
      </c>
      <c r="C104" s="23" t="str">
        <f>+'[1]DEP-FINAL'!A101</f>
        <v>LCC1</v>
      </c>
      <c r="D104" s="23">
        <f>+'[1]DEP-FINAL'!B101</f>
        <v>166215</v>
      </c>
      <c r="E104" s="25">
        <f>+'[1]DEP-FINAL'!C101</f>
        <v>44995</v>
      </c>
      <c r="F104" s="26">
        <f>+IF('[1]DEP-FINAL'!D101&gt;1,'[1]DEP-FINAL'!D101," ")</f>
        <v>45007</v>
      </c>
      <c r="G104" s="27">
        <f>'[1]DEP-FINAL'!F101</f>
        <v>60000</v>
      </c>
      <c r="H104" s="28">
        <v>0</v>
      </c>
      <c r="I104" s="28">
        <f>+'[1]DEP-FINAL'!M101+'[1]DEP-FINAL'!N101</f>
        <v>0</v>
      </c>
      <c r="J104" s="28">
        <f>+'[1]DEP-FINAL'!R101</f>
        <v>0</v>
      </c>
      <c r="K104" s="29">
        <f>+'[1]DEP-FINAL'!P101+'[1]DEP-FINAL'!Q101</f>
        <v>0</v>
      </c>
      <c r="L104" s="28">
        <v>0</v>
      </c>
      <c r="M104" s="28">
        <v>0</v>
      </c>
      <c r="N104" s="28">
        <f t="shared" si="7"/>
        <v>0</v>
      </c>
      <c r="O104" s="28">
        <f t="shared" si="8"/>
        <v>60000</v>
      </c>
      <c r="P104" s="24">
        <f>IF('[1]DEP-FINAL'!H101&gt;1,0,'[1]DEP-FINAL'!B101)</f>
        <v>166215</v>
      </c>
      <c r="Q104" s="30">
        <f t="shared" si="9"/>
        <v>60000</v>
      </c>
      <c r="R104" s="31">
        <f t="shared" si="10"/>
        <v>0</v>
      </c>
      <c r="S104" s="31">
        <f>+'[1]DEP-FINAL'!J101</f>
        <v>0</v>
      </c>
      <c r="T104" s="23" t="s">
        <v>45</v>
      </c>
      <c r="U104" s="31">
        <f>+'[1]DEP-FINAL'!I101</f>
        <v>60000</v>
      </c>
      <c r="V104" s="30"/>
      <c r="W104" s="23" t="s">
        <v>45</v>
      </c>
      <c r="X104" s="31">
        <f>+'[1]DEP-FINAL'!K101+'[1]DEP-FINAL'!L101</f>
        <v>0</v>
      </c>
      <c r="Y104" s="23" t="s">
        <v>45</v>
      </c>
      <c r="Z104" s="31">
        <f t="shared" si="11"/>
        <v>0</v>
      </c>
      <c r="AA104" s="31"/>
      <c r="AB104" s="31">
        <v>0</v>
      </c>
      <c r="AC104" s="31">
        <v>0</v>
      </c>
      <c r="AD104" s="30"/>
      <c r="AE104" s="30">
        <f>+'[1]DEP-FINAL'!K101</f>
        <v>0</v>
      </c>
      <c r="AF104" s="30">
        <v>0</v>
      </c>
      <c r="AG104" s="30">
        <f t="shared" si="12"/>
        <v>0</v>
      </c>
      <c r="AH104" s="30">
        <v>0</v>
      </c>
      <c r="AI104" s="30" t="str">
        <f>+'[1]DEP-FINAL'!G101</f>
        <v>EN REVISION</v>
      </c>
      <c r="AJ104" s="32"/>
      <c r="AK104" s="33"/>
    </row>
    <row r="105" spans="1:37" s="34" customFormat="1" x14ac:dyDescent="0.25">
      <c r="A105" s="23">
        <f t="shared" si="13"/>
        <v>97</v>
      </c>
      <c r="B105" s="24" t="s">
        <v>44</v>
      </c>
      <c r="C105" s="23" t="str">
        <f>+'[1]DEP-FINAL'!A102</f>
        <v>LCC1</v>
      </c>
      <c r="D105" s="23">
        <f>+'[1]DEP-FINAL'!B102</f>
        <v>166211</v>
      </c>
      <c r="E105" s="25">
        <f>+'[1]DEP-FINAL'!C102</f>
        <v>44995</v>
      </c>
      <c r="F105" s="26">
        <f>+IF('[1]DEP-FINAL'!D102&gt;1,'[1]DEP-FINAL'!D102," ")</f>
        <v>45007</v>
      </c>
      <c r="G105" s="27">
        <f>'[1]DEP-FINAL'!F102</f>
        <v>60000</v>
      </c>
      <c r="H105" s="28">
        <v>0</v>
      </c>
      <c r="I105" s="28">
        <f>+'[1]DEP-FINAL'!M102+'[1]DEP-FINAL'!N102</f>
        <v>0</v>
      </c>
      <c r="J105" s="28">
        <f>+'[1]DEP-FINAL'!R102</f>
        <v>0</v>
      </c>
      <c r="K105" s="29">
        <f>+'[1]DEP-FINAL'!P102+'[1]DEP-FINAL'!Q102</f>
        <v>0</v>
      </c>
      <c r="L105" s="28">
        <v>0</v>
      </c>
      <c r="M105" s="28">
        <v>0</v>
      </c>
      <c r="N105" s="28">
        <f t="shared" si="7"/>
        <v>0</v>
      </c>
      <c r="O105" s="28">
        <f t="shared" si="8"/>
        <v>60000</v>
      </c>
      <c r="P105" s="24">
        <f>IF('[1]DEP-FINAL'!H102&gt;1,0,'[1]DEP-FINAL'!B102)</f>
        <v>166211</v>
      </c>
      <c r="Q105" s="30">
        <f t="shared" si="9"/>
        <v>60000</v>
      </c>
      <c r="R105" s="31">
        <f t="shared" si="10"/>
        <v>0</v>
      </c>
      <c r="S105" s="31">
        <f>+'[1]DEP-FINAL'!J102</f>
        <v>0</v>
      </c>
      <c r="T105" s="23" t="s">
        <v>45</v>
      </c>
      <c r="U105" s="31">
        <f>+'[1]DEP-FINAL'!I102</f>
        <v>60000</v>
      </c>
      <c r="V105" s="30"/>
      <c r="W105" s="23" t="s">
        <v>45</v>
      </c>
      <c r="X105" s="31">
        <f>+'[1]DEP-FINAL'!K102+'[1]DEP-FINAL'!L102</f>
        <v>0</v>
      </c>
      <c r="Y105" s="23" t="s">
        <v>45</v>
      </c>
      <c r="Z105" s="31">
        <f t="shared" si="11"/>
        <v>0</v>
      </c>
      <c r="AA105" s="31"/>
      <c r="AB105" s="31">
        <v>0</v>
      </c>
      <c r="AC105" s="31">
        <v>0</v>
      </c>
      <c r="AD105" s="30"/>
      <c r="AE105" s="30">
        <f>+'[1]DEP-FINAL'!K102</f>
        <v>0</v>
      </c>
      <c r="AF105" s="30">
        <v>0</v>
      </c>
      <c r="AG105" s="30">
        <f t="shared" si="12"/>
        <v>0</v>
      </c>
      <c r="AH105" s="30">
        <v>0</v>
      </c>
      <c r="AI105" s="30" t="str">
        <f>+'[1]DEP-FINAL'!G102</f>
        <v>EN REVISION</v>
      </c>
      <c r="AJ105" s="32"/>
      <c r="AK105" s="33"/>
    </row>
    <row r="106" spans="1:37" s="34" customFormat="1" x14ac:dyDescent="0.25">
      <c r="A106" s="23">
        <f t="shared" si="13"/>
        <v>98</v>
      </c>
      <c r="B106" s="24" t="s">
        <v>44</v>
      </c>
      <c r="C106" s="23" t="str">
        <f>+'[1]DEP-FINAL'!A103</f>
        <v>LCC1</v>
      </c>
      <c r="D106" s="23">
        <f>+'[1]DEP-FINAL'!B103</f>
        <v>166214</v>
      </c>
      <c r="E106" s="25">
        <f>+'[1]DEP-FINAL'!C103</f>
        <v>44995</v>
      </c>
      <c r="F106" s="26">
        <f>+IF('[1]DEP-FINAL'!D103&gt;1,'[1]DEP-FINAL'!D103," ")</f>
        <v>45007</v>
      </c>
      <c r="G106" s="27">
        <f>'[1]DEP-FINAL'!F103</f>
        <v>60000</v>
      </c>
      <c r="H106" s="28">
        <v>0</v>
      </c>
      <c r="I106" s="28">
        <f>+'[1]DEP-FINAL'!M103+'[1]DEP-FINAL'!N103</f>
        <v>0</v>
      </c>
      <c r="J106" s="28">
        <f>+'[1]DEP-FINAL'!R103</f>
        <v>0</v>
      </c>
      <c r="K106" s="29">
        <f>+'[1]DEP-FINAL'!P103+'[1]DEP-FINAL'!Q103</f>
        <v>0</v>
      </c>
      <c r="L106" s="28">
        <v>0</v>
      </c>
      <c r="M106" s="28">
        <v>0</v>
      </c>
      <c r="N106" s="28">
        <f t="shared" si="7"/>
        <v>0</v>
      </c>
      <c r="O106" s="28">
        <f t="shared" si="8"/>
        <v>60000</v>
      </c>
      <c r="P106" s="24">
        <f>IF('[1]DEP-FINAL'!H103&gt;1,0,'[1]DEP-FINAL'!B103)</f>
        <v>166214</v>
      </c>
      <c r="Q106" s="30">
        <f t="shared" si="9"/>
        <v>60000</v>
      </c>
      <c r="R106" s="31">
        <f t="shared" si="10"/>
        <v>0</v>
      </c>
      <c r="S106" s="31">
        <f>+'[1]DEP-FINAL'!J103</f>
        <v>0</v>
      </c>
      <c r="T106" s="23" t="s">
        <v>45</v>
      </c>
      <c r="U106" s="31">
        <f>+'[1]DEP-FINAL'!I103</f>
        <v>60000</v>
      </c>
      <c r="V106" s="30"/>
      <c r="W106" s="23" t="s">
        <v>45</v>
      </c>
      <c r="X106" s="31">
        <f>+'[1]DEP-FINAL'!K103+'[1]DEP-FINAL'!L103</f>
        <v>0</v>
      </c>
      <c r="Y106" s="23" t="s">
        <v>45</v>
      </c>
      <c r="Z106" s="31">
        <f t="shared" si="11"/>
        <v>0</v>
      </c>
      <c r="AA106" s="31"/>
      <c r="AB106" s="31">
        <v>0</v>
      </c>
      <c r="AC106" s="31">
        <v>0</v>
      </c>
      <c r="AD106" s="30"/>
      <c r="AE106" s="30">
        <f>+'[1]DEP-FINAL'!K103</f>
        <v>0</v>
      </c>
      <c r="AF106" s="30">
        <v>0</v>
      </c>
      <c r="AG106" s="30">
        <f t="shared" si="12"/>
        <v>0</v>
      </c>
      <c r="AH106" s="30">
        <v>0</v>
      </c>
      <c r="AI106" s="30" t="str">
        <f>+'[1]DEP-FINAL'!G103</f>
        <v>EN REVISION</v>
      </c>
      <c r="AJ106" s="32"/>
      <c r="AK106" s="33"/>
    </row>
    <row r="107" spans="1:37" s="34" customFormat="1" x14ac:dyDescent="0.25">
      <c r="A107" s="23">
        <f t="shared" si="13"/>
        <v>99</v>
      </c>
      <c r="B107" s="24" t="s">
        <v>44</v>
      </c>
      <c r="C107" s="23" t="str">
        <f>+'[1]DEP-FINAL'!A104</f>
        <v>LCC1</v>
      </c>
      <c r="D107" s="23">
        <f>+'[1]DEP-FINAL'!B104</f>
        <v>166209</v>
      </c>
      <c r="E107" s="25">
        <f>+'[1]DEP-FINAL'!C104</f>
        <v>44995</v>
      </c>
      <c r="F107" s="26">
        <f>+IF('[1]DEP-FINAL'!D104&gt;1,'[1]DEP-FINAL'!D104," ")</f>
        <v>45007</v>
      </c>
      <c r="G107" s="27">
        <f>'[1]DEP-FINAL'!F104</f>
        <v>60000</v>
      </c>
      <c r="H107" s="28">
        <v>0</v>
      </c>
      <c r="I107" s="28">
        <f>+'[1]DEP-FINAL'!M104+'[1]DEP-FINAL'!N104</f>
        <v>0</v>
      </c>
      <c r="J107" s="28">
        <f>+'[1]DEP-FINAL'!R104</f>
        <v>0</v>
      </c>
      <c r="K107" s="29">
        <f>+'[1]DEP-FINAL'!P104+'[1]DEP-FINAL'!Q104</f>
        <v>0</v>
      </c>
      <c r="L107" s="28">
        <v>0</v>
      </c>
      <c r="M107" s="28">
        <v>0</v>
      </c>
      <c r="N107" s="28">
        <f t="shared" si="7"/>
        <v>0</v>
      </c>
      <c r="O107" s="28">
        <f t="shared" si="8"/>
        <v>60000</v>
      </c>
      <c r="P107" s="24">
        <f>IF('[1]DEP-FINAL'!H104&gt;1,0,'[1]DEP-FINAL'!B104)</f>
        <v>166209</v>
      </c>
      <c r="Q107" s="30">
        <f t="shared" si="9"/>
        <v>60000</v>
      </c>
      <c r="R107" s="31">
        <f t="shared" si="10"/>
        <v>0</v>
      </c>
      <c r="S107" s="31">
        <f>+'[1]DEP-FINAL'!J104</f>
        <v>0</v>
      </c>
      <c r="T107" s="23" t="s">
        <v>45</v>
      </c>
      <c r="U107" s="31">
        <f>+'[1]DEP-FINAL'!I104</f>
        <v>60000</v>
      </c>
      <c r="V107" s="30"/>
      <c r="W107" s="23" t="s">
        <v>45</v>
      </c>
      <c r="X107" s="31">
        <f>+'[1]DEP-FINAL'!K104+'[1]DEP-FINAL'!L104</f>
        <v>0</v>
      </c>
      <c r="Y107" s="23" t="s">
        <v>45</v>
      </c>
      <c r="Z107" s="31">
        <f t="shared" si="11"/>
        <v>0</v>
      </c>
      <c r="AA107" s="31"/>
      <c r="AB107" s="31">
        <v>0</v>
      </c>
      <c r="AC107" s="31">
        <v>0</v>
      </c>
      <c r="AD107" s="30"/>
      <c r="AE107" s="30">
        <f>+'[1]DEP-FINAL'!K104</f>
        <v>0</v>
      </c>
      <c r="AF107" s="30">
        <v>0</v>
      </c>
      <c r="AG107" s="30">
        <f t="shared" si="12"/>
        <v>0</v>
      </c>
      <c r="AH107" s="30">
        <v>0</v>
      </c>
      <c r="AI107" s="30" t="str">
        <f>+'[1]DEP-FINAL'!G104</f>
        <v>EN REVISION</v>
      </c>
      <c r="AJ107" s="32"/>
      <c r="AK107" s="33"/>
    </row>
    <row r="108" spans="1:37" s="34" customFormat="1" x14ac:dyDescent="0.25">
      <c r="A108" s="23">
        <f t="shared" si="13"/>
        <v>100</v>
      </c>
      <c r="B108" s="24" t="s">
        <v>44</v>
      </c>
      <c r="C108" s="23" t="str">
        <f>+'[1]DEP-FINAL'!A105</f>
        <v>LCC1</v>
      </c>
      <c r="D108" s="23">
        <f>+'[1]DEP-FINAL'!B105</f>
        <v>166217</v>
      </c>
      <c r="E108" s="25">
        <f>+'[1]DEP-FINAL'!C105</f>
        <v>44995</v>
      </c>
      <c r="F108" s="26">
        <f>+IF('[1]DEP-FINAL'!D105&gt;1,'[1]DEP-FINAL'!D105," ")</f>
        <v>45007</v>
      </c>
      <c r="G108" s="27">
        <f>'[1]DEP-FINAL'!F105</f>
        <v>60000</v>
      </c>
      <c r="H108" s="28">
        <v>0</v>
      </c>
      <c r="I108" s="28">
        <f>+'[1]DEP-FINAL'!M105+'[1]DEP-FINAL'!N105</f>
        <v>0</v>
      </c>
      <c r="J108" s="28">
        <f>+'[1]DEP-FINAL'!R105</f>
        <v>0</v>
      </c>
      <c r="K108" s="29">
        <f>+'[1]DEP-FINAL'!P105+'[1]DEP-FINAL'!Q105</f>
        <v>0</v>
      </c>
      <c r="L108" s="28">
        <v>0</v>
      </c>
      <c r="M108" s="28">
        <v>0</v>
      </c>
      <c r="N108" s="28">
        <f t="shared" si="7"/>
        <v>0</v>
      </c>
      <c r="O108" s="28">
        <f t="shared" si="8"/>
        <v>60000</v>
      </c>
      <c r="P108" s="24">
        <f>IF('[1]DEP-FINAL'!H105&gt;1,0,'[1]DEP-FINAL'!B105)</f>
        <v>166217</v>
      </c>
      <c r="Q108" s="30">
        <f t="shared" si="9"/>
        <v>60000</v>
      </c>
      <c r="R108" s="31">
        <f t="shared" si="10"/>
        <v>0</v>
      </c>
      <c r="S108" s="31">
        <f>+'[1]DEP-FINAL'!J105</f>
        <v>0</v>
      </c>
      <c r="T108" s="23" t="s">
        <v>45</v>
      </c>
      <c r="U108" s="31">
        <f>+'[1]DEP-FINAL'!I105</f>
        <v>60000</v>
      </c>
      <c r="V108" s="30"/>
      <c r="W108" s="23" t="s">
        <v>45</v>
      </c>
      <c r="X108" s="31">
        <f>+'[1]DEP-FINAL'!K105+'[1]DEP-FINAL'!L105</f>
        <v>0</v>
      </c>
      <c r="Y108" s="23" t="s">
        <v>45</v>
      </c>
      <c r="Z108" s="31">
        <f t="shared" si="11"/>
        <v>0</v>
      </c>
      <c r="AA108" s="31"/>
      <c r="AB108" s="31">
        <v>0</v>
      </c>
      <c r="AC108" s="31">
        <v>0</v>
      </c>
      <c r="AD108" s="30"/>
      <c r="AE108" s="30">
        <f>+'[1]DEP-FINAL'!K105</f>
        <v>0</v>
      </c>
      <c r="AF108" s="30">
        <v>0</v>
      </c>
      <c r="AG108" s="30">
        <f t="shared" si="12"/>
        <v>0</v>
      </c>
      <c r="AH108" s="30">
        <v>0</v>
      </c>
      <c r="AI108" s="30" t="str">
        <f>+'[1]DEP-FINAL'!G105</f>
        <v>EN REVISION</v>
      </c>
      <c r="AJ108" s="32"/>
      <c r="AK108" s="33"/>
    </row>
    <row r="109" spans="1:37" s="34" customFormat="1" x14ac:dyDescent="0.25">
      <c r="A109" s="23">
        <f t="shared" si="13"/>
        <v>101</v>
      </c>
      <c r="B109" s="24" t="s">
        <v>44</v>
      </c>
      <c r="C109" s="23" t="str">
        <f>+'[1]DEP-FINAL'!A106</f>
        <v>LCC1</v>
      </c>
      <c r="D109" s="23">
        <f>+'[1]DEP-FINAL'!B106</f>
        <v>166210</v>
      </c>
      <c r="E109" s="25">
        <f>+'[1]DEP-FINAL'!C106</f>
        <v>44995</v>
      </c>
      <c r="F109" s="26">
        <f>+IF('[1]DEP-FINAL'!D106&gt;1,'[1]DEP-FINAL'!D106," ")</f>
        <v>45007</v>
      </c>
      <c r="G109" s="27">
        <f>'[1]DEP-FINAL'!F106</f>
        <v>60000</v>
      </c>
      <c r="H109" s="28">
        <v>0</v>
      </c>
      <c r="I109" s="28">
        <f>+'[1]DEP-FINAL'!M106+'[1]DEP-FINAL'!N106</f>
        <v>0</v>
      </c>
      <c r="J109" s="28">
        <f>+'[1]DEP-FINAL'!R106</f>
        <v>0</v>
      </c>
      <c r="K109" s="29">
        <f>+'[1]DEP-FINAL'!P106+'[1]DEP-FINAL'!Q106</f>
        <v>0</v>
      </c>
      <c r="L109" s="28">
        <v>0</v>
      </c>
      <c r="M109" s="28">
        <v>0</v>
      </c>
      <c r="N109" s="28">
        <f t="shared" si="7"/>
        <v>0</v>
      </c>
      <c r="O109" s="28">
        <f t="shared" si="8"/>
        <v>60000</v>
      </c>
      <c r="P109" s="24">
        <f>IF('[1]DEP-FINAL'!H106&gt;1,0,'[1]DEP-FINAL'!B106)</f>
        <v>166210</v>
      </c>
      <c r="Q109" s="30">
        <f t="shared" si="9"/>
        <v>60000</v>
      </c>
      <c r="R109" s="31">
        <f t="shared" si="10"/>
        <v>0</v>
      </c>
      <c r="S109" s="31">
        <f>+'[1]DEP-FINAL'!J106</f>
        <v>0</v>
      </c>
      <c r="T109" s="23" t="s">
        <v>45</v>
      </c>
      <c r="U109" s="31">
        <f>+'[1]DEP-FINAL'!I106</f>
        <v>60000</v>
      </c>
      <c r="V109" s="30"/>
      <c r="W109" s="23" t="s">
        <v>45</v>
      </c>
      <c r="X109" s="31">
        <f>+'[1]DEP-FINAL'!K106+'[1]DEP-FINAL'!L106</f>
        <v>0</v>
      </c>
      <c r="Y109" s="23" t="s">
        <v>45</v>
      </c>
      <c r="Z109" s="31">
        <f t="shared" si="11"/>
        <v>0</v>
      </c>
      <c r="AA109" s="31"/>
      <c r="AB109" s="31">
        <v>0</v>
      </c>
      <c r="AC109" s="31">
        <v>0</v>
      </c>
      <c r="AD109" s="30"/>
      <c r="AE109" s="30">
        <f>+'[1]DEP-FINAL'!K106</f>
        <v>0</v>
      </c>
      <c r="AF109" s="30">
        <v>0</v>
      </c>
      <c r="AG109" s="30">
        <f t="shared" si="12"/>
        <v>0</v>
      </c>
      <c r="AH109" s="30">
        <v>0</v>
      </c>
      <c r="AI109" s="30" t="str">
        <f>+'[1]DEP-FINAL'!G106</f>
        <v>EN REVISION</v>
      </c>
      <c r="AJ109" s="32"/>
      <c r="AK109" s="33"/>
    </row>
    <row r="110" spans="1:37" s="34" customFormat="1" x14ac:dyDescent="0.25">
      <c r="A110" s="23">
        <f t="shared" si="13"/>
        <v>102</v>
      </c>
      <c r="B110" s="24" t="s">
        <v>44</v>
      </c>
      <c r="C110" s="23" t="str">
        <f>+'[1]DEP-FINAL'!A107</f>
        <v>LCC1</v>
      </c>
      <c r="D110" s="23">
        <f>+'[1]DEP-FINAL'!B107</f>
        <v>166201</v>
      </c>
      <c r="E110" s="25">
        <f>+'[1]DEP-FINAL'!C107</f>
        <v>44995</v>
      </c>
      <c r="F110" s="26">
        <f>+IF('[1]DEP-FINAL'!D107&gt;1,'[1]DEP-FINAL'!D107," ")</f>
        <v>45007</v>
      </c>
      <c r="G110" s="27">
        <f>'[1]DEP-FINAL'!F107</f>
        <v>60000</v>
      </c>
      <c r="H110" s="28">
        <v>0</v>
      </c>
      <c r="I110" s="28">
        <f>+'[1]DEP-FINAL'!M107+'[1]DEP-FINAL'!N107</f>
        <v>0</v>
      </c>
      <c r="J110" s="28">
        <f>+'[1]DEP-FINAL'!R107</f>
        <v>0</v>
      </c>
      <c r="K110" s="29">
        <f>+'[1]DEP-FINAL'!P107+'[1]DEP-FINAL'!Q107</f>
        <v>0</v>
      </c>
      <c r="L110" s="28">
        <v>0</v>
      </c>
      <c r="M110" s="28">
        <v>0</v>
      </c>
      <c r="N110" s="28">
        <f t="shared" si="7"/>
        <v>0</v>
      </c>
      <c r="O110" s="28">
        <f t="shared" si="8"/>
        <v>60000</v>
      </c>
      <c r="P110" s="24">
        <f>IF('[1]DEP-FINAL'!H107&gt;1,0,'[1]DEP-FINAL'!B107)</f>
        <v>166201</v>
      </c>
      <c r="Q110" s="30">
        <f t="shared" si="9"/>
        <v>60000</v>
      </c>
      <c r="R110" s="31">
        <f t="shared" si="10"/>
        <v>0</v>
      </c>
      <c r="S110" s="31">
        <f>+'[1]DEP-FINAL'!J107</f>
        <v>0</v>
      </c>
      <c r="T110" s="23" t="s">
        <v>45</v>
      </c>
      <c r="U110" s="31">
        <f>+'[1]DEP-FINAL'!I107</f>
        <v>60000</v>
      </c>
      <c r="V110" s="30"/>
      <c r="W110" s="23" t="s">
        <v>45</v>
      </c>
      <c r="X110" s="31">
        <f>+'[1]DEP-FINAL'!K107+'[1]DEP-FINAL'!L107</f>
        <v>0</v>
      </c>
      <c r="Y110" s="23" t="s">
        <v>45</v>
      </c>
      <c r="Z110" s="31">
        <f t="shared" si="11"/>
        <v>0</v>
      </c>
      <c r="AA110" s="31"/>
      <c r="AB110" s="31">
        <v>0</v>
      </c>
      <c r="AC110" s="31">
        <v>0</v>
      </c>
      <c r="AD110" s="30"/>
      <c r="AE110" s="30">
        <f>+'[1]DEP-FINAL'!K107</f>
        <v>0</v>
      </c>
      <c r="AF110" s="30">
        <v>0</v>
      </c>
      <c r="AG110" s="30">
        <f t="shared" si="12"/>
        <v>0</v>
      </c>
      <c r="AH110" s="30">
        <v>0</v>
      </c>
      <c r="AI110" s="30" t="str">
        <f>+'[1]DEP-FINAL'!G107</f>
        <v>EN REVISION</v>
      </c>
      <c r="AJ110" s="32"/>
      <c r="AK110" s="33"/>
    </row>
    <row r="111" spans="1:37" s="34" customFormat="1" x14ac:dyDescent="0.25">
      <c r="A111" s="23">
        <f t="shared" si="13"/>
        <v>103</v>
      </c>
      <c r="B111" s="24" t="s">
        <v>44</v>
      </c>
      <c r="C111" s="23" t="str">
        <f>+'[1]DEP-FINAL'!A108</f>
        <v>LCC1</v>
      </c>
      <c r="D111" s="23">
        <f>+'[1]DEP-FINAL'!B108</f>
        <v>166196</v>
      </c>
      <c r="E111" s="25">
        <f>+'[1]DEP-FINAL'!C108</f>
        <v>44995</v>
      </c>
      <c r="F111" s="26">
        <f>+IF('[1]DEP-FINAL'!D108&gt;1,'[1]DEP-FINAL'!D108," ")</f>
        <v>45007</v>
      </c>
      <c r="G111" s="27">
        <f>'[1]DEP-FINAL'!F108</f>
        <v>60000</v>
      </c>
      <c r="H111" s="28">
        <v>0</v>
      </c>
      <c r="I111" s="28">
        <f>+'[1]DEP-FINAL'!M108+'[1]DEP-FINAL'!N108</f>
        <v>0</v>
      </c>
      <c r="J111" s="28">
        <f>+'[1]DEP-FINAL'!R108</f>
        <v>0</v>
      </c>
      <c r="K111" s="29">
        <f>+'[1]DEP-FINAL'!P108+'[1]DEP-FINAL'!Q108</f>
        <v>0</v>
      </c>
      <c r="L111" s="28">
        <v>0</v>
      </c>
      <c r="M111" s="28">
        <v>0</v>
      </c>
      <c r="N111" s="28">
        <f t="shared" si="7"/>
        <v>0</v>
      </c>
      <c r="O111" s="28">
        <f t="shared" si="8"/>
        <v>60000</v>
      </c>
      <c r="P111" s="24">
        <f>IF('[1]DEP-FINAL'!H108&gt;1,0,'[1]DEP-FINAL'!B108)</f>
        <v>166196</v>
      </c>
      <c r="Q111" s="30">
        <f t="shared" si="9"/>
        <v>60000</v>
      </c>
      <c r="R111" s="31">
        <f t="shared" si="10"/>
        <v>0</v>
      </c>
      <c r="S111" s="31">
        <f>+'[1]DEP-FINAL'!J108</f>
        <v>0</v>
      </c>
      <c r="T111" s="23" t="s">
        <v>45</v>
      </c>
      <c r="U111" s="31">
        <f>+'[1]DEP-FINAL'!I108</f>
        <v>60000</v>
      </c>
      <c r="V111" s="30"/>
      <c r="W111" s="23" t="s">
        <v>45</v>
      </c>
      <c r="X111" s="31">
        <f>+'[1]DEP-FINAL'!K108+'[1]DEP-FINAL'!L108</f>
        <v>0</v>
      </c>
      <c r="Y111" s="23" t="s">
        <v>45</v>
      </c>
      <c r="Z111" s="31">
        <f t="shared" si="11"/>
        <v>0</v>
      </c>
      <c r="AA111" s="31"/>
      <c r="AB111" s="31">
        <v>0</v>
      </c>
      <c r="AC111" s="31">
        <v>0</v>
      </c>
      <c r="AD111" s="30"/>
      <c r="AE111" s="30">
        <f>+'[1]DEP-FINAL'!K108</f>
        <v>0</v>
      </c>
      <c r="AF111" s="30">
        <v>0</v>
      </c>
      <c r="AG111" s="30">
        <f t="shared" si="12"/>
        <v>0</v>
      </c>
      <c r="AH111" s="30">
        <v>0</v>
      </c>
      <c r="AI111" s="30" t="str">
        <f>+'[1]DEP-FINAL'!G108</f>
        <v>EN REVISION</v>
      </c>
      <c r="AJ111" s="32"/>
      <c r="AK111" s="33"/>
    </row>
    <row r="112" spans="1:37" s="34" customFormat="1" x14ac:dyDescent="0.25">
      <c r="A112" s="23">
        <f t="shared" si="13"/>
        <v>104</v>
      </c>
      <c r="B112" s="24" t="s">
        <v>44</v>
      </c>
      <c r="C112" s="23" t="str">
        <f>+'[1]DEP-FINAL'!A109</f>
        <v>LCC1</v>
      </c>
      <c r="D112" s="23">
        <f>+'[1]DEP-FINAL'!B109</f>
        <v>166212</v>
      </c>
      <c r="E112" s="25">
        <f>+'[1]DEP-FINAL'!C109</f>
        <v>44995</v>
      </c>
      <c r="F112" s="26">
        <f>+IF('[1]DEP-FINAL'!D109&gt;1,'[1]DEP-FINAL'!D109," ")</f>
        <v>45007</v>
      </c>
      <c r="G112" s="27">
        <f>'[1]DEP-FINAL'!F109</f>
        <v>110000</v>
      </c>
      <c r="H112" s="28">
        <v>0</v>
      </c>
      <c r="I112" s="28">
        <f>+'[1]DEP-FINAL'!M109+'[1]DEP-FINAL'!N109</f>
        <v>0</v>
      </c>
      <c r="J112" s="28">
        <f>+'[1]DEP-FINAL'!R109</f>
        <v>0</v>
      </c>
      <c r="K112" s="29">
        <f>+'[1]DEP-FINAL'!P109+'[1]DEP-FINAL'!Q109</f>
        <v>0</v>
      </c>
      <c r="L112" s="28">
        <v>0</v>
      </c>
      <c r="M112" s="28">
        <v>0</v>
      </c>
      <c r="N112" s="28">
        <f t="shared" si="7"/>
        <v>0</v>
      </c>
      <c r="O112" s="28">
        <f t="shared" si="8"/>
        <v>110000</v>
      </c>
      <c r="P112" s="24">
        <f>IF('[1]DEP-FINAL'!H109&gt;1,0,'[1]DEP-FINAL'!B109)</f>
        <v>166212</v>
      </c>
      <c r="Q112" s="30">
        <f t="shared" si="9"/>
        <v>110000</v>
      </c>
      <c r="R112" s="31">
        <f t="shared" si="10"/>
        <v>0</v>
      </c>
      <c r="S112" s="31">
        <f>+'[1]DEP-FINAL'!J109</f>
        <v>0</v>
      </c>
      <c r="T112" s="23" t="s">
        <v>45</v>
      </c>
      <c r="U112" s="31">
        <f>+'[1]DEP-FINAL'!I109</f>
        <v>110000</v>
      </c>
      <c r="V112" s="30"/>
      <c r="W112" s="23" t="s">
        <v>45</v>
      </c>
      <c r="X112" s="31">
        <f>+'[1]DEP-FINAL'!K109+'[1]DEP-FINAL'!L109</f>
        <v>0</v>
      </c>
      <c r="Y112" s="23" t="s">
        <v>45</v>
      </c>
      <c r="Z112" s="31">
        <f t="shared" si="11"/>
        <v>0</v>
      </c>
      <c r="AA112" s="31"/>
      <c r="AB112" s="31">
        <v>0</v>
      </c>
      <c r="AC112" s="31">
        <v>0</v>
      </c>
      <c r="AD112" s="30"/>
      <c r="AE112" s="30">
        <f>+'[1]DEP-FINAL'!K109</f>
        <v>0</v>
      </c>
      <c r="AF112" s="30">
        <v>0</v>
      </c>
      <c r="AG112" s="30">
        <f t="shared" si="12"/>
        <v>0</v>
      </c>
      <c r="AH112" s="30">
        <v>0</v>
      </c>
      <c r="AI112" s="30" t="str">
        <f>+'[1]DEP-FINAL'!G109</f>
        <v>EN REVISION</v>
      </c>
      <c r="AJ112" s="32"/>
      <c r="AK112" s="33"/>
    </row>
    <row r="113" spans="1:37" s="34" customFormat="1" x14ac:dyDescent="0.25">
      <c r="A113" s="23">
        <f t="shared" si="13"/>
        <v>105</v>
      </c>
      <c r="B113" s="24" t="s">
        <v>44</v>
      </c>
      <c r="C113" s="23" t="str">
        <f>+'[1]DEP-FINAL'!A110</f>
        <v>LCC1</v>
      </c>
      <c r="D113" s="23">
        <f>+'[1]DEP-FINAL'!B110</f>
        <v>166200</v>
      </c>
      <c r="E113" s="25">
        <f>+'[1]DEP-FINAL'!C110</f>
        <v>44995</v>
      </c>
      <c r="F113" s="26">
        <f>+IF('[1]DEP-FINAL'!D110&gt;1,'[1]DEP-FINAL'!D110," ")</f>
        <v>45007</v>
      </c>
      <c r="G113" s="27">
        <f>'[1]DEP-FINAL'!F110</f>
        <v>110000</v>
      </c>
      <c r="H113" s="28">
        <v>0</v>
      </c>
      <c r="I113" s="28">
        <f>+'[1]DEP-FINAL'!M110+'[1]DEP-FINAL'!N110</f>
        <v>0</v>
      </c>
      <c r="J113" s="28">
        <f>+'[1]DEP-FINAL'!R110</f>
        <v>0</v>
      </c>
      <c r="K113" s="29">
        <f>+'[1]DEP-FINAL'!P110+'[1]DEP-FINAL'!Q110</f>
        <v>0</v>
      </c>
      <c r="L113" s="28">
        <v>0</v>
      </c>
      <c r="M113" s="28">
        <v>0</v>
      </c>
      <c r="N113" s="28">
        <f t="shared" si="7"/>
        <v>0</v>
      </c>
      <c r="O113" s="28">
        <f t="shared" si="8"/>
        <v>110000</v>
      </c>
      <c r="P113" s="24">
        <f>IF('[1]DEP-FINAL'!H110&gt;1,0,'[1]DEP-FINAL'!B110)</f>
        <v>166200</v>
      </c>
      <c r="Q113" s="30">
        <f t="shared" si="9"/>
        <v>110000</v>
      </c>
      <c r="R113" s="31">
        <f t="shared" si="10"/>
        <v>0</v>
      </c>
      <c r="S113" s="31">
        <f>+'[1]DEP-FINAL'!J110</f>
        <v>0</v>
      </c>
      <c r="T113" s="23" t="s">
        <v>45</v>
      </c>
      <c r="U113" s="31">
        <f>+'[1]DEP-FINAL'!I110</f>
        <v>110000</v>
      </c>
      <c r="V113" s="30"/>
      <c r="W113" s="23" t="s">
        <v>45</v>
      </c>
      <c r="X113" s="31">
        <f>+'[1]DEP-FINAL'!K110+'[1]DEP-FINAL'!L110</f>
        <v>0</v>
      </c>
      <c r="Y113" s="23" t="s">
        <v>45</v>
      </c>
      <c r="Z113" s="31">
        <f t="shared" si="11"/>
        <v>0</v>
      </c>
      <c r="AA113" s="31"/>
      <c r="AB113" s="31">
        <v>0</v>
      </c>
      <c r="AC113" s="31">
        <v>0</v>
      </c>
      <c r="AD113" s="30"/>
      <c r="AE113" s="30">
        <f>+'[1]DEP-FINAL'!K110</f>
        <v>0</v>
      </c>
      <c r="AF113" s="30">
        <v>0</v>
      </c>
      <c r="AG113" s="30">
        <f t="shared" si="12"/>
        <v>0</v>
      </c>
      <c r="AH113" s="30">
        <v>0</v>
      </c>
      <c r="AI113" s="30" t="str">
        <f>+'[1]DEP-FINAL'!G110</f>
        <v>EN REVISION</v>
      </c>
      <c r="AJ113" s="32"/>
      <c r="AK113" s="33"/>
    </row>
    <row r="114" spans="1:37" s="34" customFormat="1" x14ac:dyDescent="0.25">
      <c r="A114" s="23">
        <f t="shared" si="13"/>
        <v>106</v>
      </c>
      <c r="B114" s="24" t="s">
        <v>44</v>
      </c>
      <c r="C114" s="23" t="str">
        <f>+'[1]DEP-FINAL'!A111</f>
        <v>LCC1</v>
      </c>
      <c r="D114" s="23">
        <f>+'[1]DEP-FINAL'!B111</f>
        <v>166213</v>
      </c>
      <c r="E114" s="25">
        <f>+'[1]DEP-FINAL'!C111</f>
        <v>44995</v>
      </c>
      <c r="F114" s="26">
        <f>+IF('[1]DEP-FINAL'!D111&gt;1,'[1]DEP-FINAL'!D111," ")</f>
        <v>45007</v>
      </c>
      <c r="G114" s="27">
        <f>'[1]DEP-FINAL'!F111</f>
        <v>137000</v>
      </c>
      <c r="H114" s="28">
        <v>0</v>
      </c>
      <c r="I114" s="28">
        <f>+'[1]DEP-FINAL'!M111+'[1]DEP-FINAL'!N111</f>
        <v>0</v>
      </c>
      <c r="J114" s="28">
        <f>+'[1]DEP-FINAL'!R111</f>
        <v>0</v>
      </c>
      <c r="K114" s="29">
        <f>+'[1]DEP-FINAL'!P111+'[1]DEP-FINAL'!Q111</f>
        <v>0</v>
      </c>
      <c r="L114" s="28">
        <v>0</v>
      </c>
      <c r="M114" s="28">
        <v>0</v>
      </c>
      <c r="N114" s="28">
        <f t="shared" si="7"/>
        <v>0</v>
      </c>
      <c r="O114" s="28">
        <f t="shared" si="8"/>
        <v>137000</v>
      </c>
      <c r="P114" s="24">
        <f>IF('[1]DEP-FINAL'!H111&gt;1,0,'[1]DEP-FINAL'!B111)</f>
        <v>166213</v>
      </c>
      <c r="Q114" s="30">
        <f t="shared" si="9"/>
        <v>137000</v>
      </c>
      <c r="R114" s="31">
        <f t="shared" si="10"/>
        <v>0</v>
      </c>
      <c r="S114" s="31">
        <f>+'[1]DEP-FINAL'!J111</f>
        <v>0</v>
      </c>
      <c r="T114" s="23" t="s">
        <v>45</v>
      </c>
      <c r="U114" s="31">
        <f>+'[1]DEP-FINAL'!I111</f>
        <v>137000</v>
      </c>
      <c r="V114" s="30"/>
      <c r="W114" s="23" t="s">
        <v>45</v>
      </c>
      <c r="X114" s="31">
        <f>+'[1]DEP-FINAL'!K111+'[1]DEP-FINAL'!L111</f>
        <v>0</v>
      </c>
      <c r="Y114" s="23" t="s">
        <v>45</v>
      </c>
      <c r="Z114" s="31">
        <f t="shared" si="11"/>
        <v>0</v>
      </c>
      <c r="AA114" s="31"/>
      <c r="AB114" s="31">
        <v>0</v>
      </c>
      <c r="AC114" s="31">
        <v>0</v>
      </c>
      <c r="AD114" s="30"/>
      <c r="AE114" s="30">
        <f>+'[1]DEP-FINAL'!K111</f>
        <v>0</v>
      </c>
      <c r="AF114" s="30">
        <v>0</v>
      </c>
      <c r="AG114" s="30">
        <f t="shared" si="12"/>
        <v>0</v>
      </c>
      <c r="AH114" s="30">
        <v>0</v>
      </c>
      <c r="AI114" s="30" t="str">
        <f>+'[1]DEP-FINAL'!G111</f>
        <v>EN REVISION</v>
      </c>
      <c r="AJ114" s="32"/>
      <c r="AK114" s="33"/>
    </row>
    <row r="115" spans="1:37" s="34" customFormat="1" x14ac:dyDescent="0.25">
      <c r="A115" s="23">
        <f t="shared" si="13"/>
        <v>107</v>
      </c>
      <c r="B115" s="24" t="s">
        <v>44</v>
      </c>
      <c r="C115" s="23" t="str">
        <f>+'[1]DEP-FINAL'!A112</f>
        <v>LCC1</v>
      </c>
      <c r="D115" s="23">
        <f>+'[1]DEP-FINAL'!B112</f>
        <v>166204</v>
      </c>
      <c r="E115" s="25">
        <f>+'[1]DEP-FINAL'!C112</f>
        <v>44995</v>
      </c>
      <c r="F115" s="26">
        <f>+IF('[1]DEP-FINAL'!D112&gt;1,'[1]DEP-FINAL'!D112," ")</f>
        <v>45007</v>
      </c>
      <c r="G115" s="27">
        <f>'[1]DEP-FINAL'!F112</f>
        <v>524000</v>
      </c>
      <c r="H115" s="28">
        <v>0</v>
      </c>
      <c r="I115" s="28">
        <f>+'[1]DEP-FINAL'!M112+'[1]DEP-FINAL'!N112</f>
        <v>0</v>
      </c>
      <c r="J115" s="28">
        <f>+'[1]DEP-FINAL'!R112</f>
        <v>0</v>
      </c>
      <c r="K115" s="29">
        <f>+'[1]DEP-FINAL'!P112+'[1]DEP-FINAL'!Q112</f>
        <v>0</v>
      </c>
      <c r="L115" s="28">
        <v>0</v>
      </c>
      <c r="M115" s="28">
        <v>0</v>
      </c>
      <c r="N115" s="28">
        <f t="shared" si="7"/>
        <v>0</v>
      </c>
      <c r="O115" s="28">
        <f t="shared" si="8"/>
        <v>524000</v>
      </c>
      <c r="P115" s="24">
        <f>IF('[1]DEP-FINAL'!H112&gt;1,0,'[1]DEP-FINAL'!B112)</f>
        <v>166204</v>
      </c>
      <c r="Q115" s="30">
        <f t="shared" si="9"/>
        <v>524000</v>
      </c>
      <c r="R115" s="31">
        <f t="shared" si="10"/>
        <v>0</v>
      </c>
      <c r="S115" s="31">
        <f>+'[1]DEP-FINAL'!J112</f>
        <v>0</v>
      </c>
      <c r="T115" s="23" t="s">
        <v>45</v>
      </c>
      <c r="U115" s="31">
        <f>+'[1]DEP-FINAL'!I112</f>
        <v>524000</v>
      </c>
      <c r="V115" s="30"/>
      <c r="W115" s="23" t="s">
        <v>45</v>
      </c>
      <c r="X115" s="31">
        <f>+'[1]DEP-FINAL'!K112+'[1]DEP-FINAL'!L112</f>
        <v>0</v>
      </c>
      <c r="Y115" s="23" t="s">
        <v>45</v>
      </c>
      <c r="Z115" s="31">
        <f t="shared" si="11"/>
        <v>0</v>
      </c>
      <c r="AA115" s="31"/>
      <c r="AB115" s="31">
        <v>0</v>
      </c>
      <c r="AC115" s="31">
        <v>0</v>
      </c>
      <c r="AD115" s="30"/>
      <c r="AE115" s="30">
        <f>+'[1]DEP-FINAL'!K112</f>
        <v>0</v>
      </c>
      <c r="AF115" s="30">
        <v>0</v>
      </c>
      <c r="AG115" s="30">
        <f t="shared" si="12"/>
        <v>0</v>
      </c>
      <c r="AH115" s="30">
        <v>0</v>
      </c>
      <c r="AI115" s="30" t="str">
        <f>+'[1]DEP-FINAL'!G112</f>
        <v>EN REVISION</v>
      </c>
      <c r="AJ115" s="32"/>
      <c r="AK115" s="33"/>
    </row>
    <row r="116" spans="1:37" s="34" customFormat="1" x14ac:dyDescent="0.25">
      <c r="A116" s="23">
        <f t="shared" si="13"/>
        <v>108</v>
      </c>
      <c r="B116" s="24" t="s">
        <v>44</v>
      </c>
      <c r="C116" s="23" t="str">
        <f>+'[1]DEP-FINAL'!A113</f>
        <v>LCC1</v>
      </c>
      <c r="D116" s="23">
        <f>+'[1]DEP-FINAL'!B113</f>
        <v>166199</v>
      </c>
      <c r="E116" s="25">
        <f>+'[1]DEP-FINAL'!C113</f>
        <v>44995</v>
      </c>
      <c r="F116" s="26">
        <f>+IF('[1]DEP-FINAL'!D113&gt;1,'[1]DEP-FINAL'!D113," ")</f>
        <v>45007</v>
      </c>
      <c r="G116" s="27">
        <f>'[1]DEP-FINAL'!F113</f>
        <v>348900</v>
      </c>
      <c r="H116" s="28">
        <v>0</v>
      </c>
      <c r="I116" s="28">
        <f>+'[1]DEP-FINAL'!M113+'[1]DEP-FINAL'!N113</f>
        <v>0</v>
      </c>
      <c r="J116" s="28">
        <f>+'[1]DEP-FINAL'!R113</f>
        <v>0</v>
      </c>
      <c r="K116" s="29">
        <f>+'[1]DEP-FINAL'!P113+'[1]DEP-FINAL'!Q113</f>
        <v>0</v>
      </c>
      <c r="L116" s="28">
        <v>0</v>
      </c>
      <c r="M116" s="28">
        <v>0</v>
      </c>
      <c r="N116" s="28">
        <f t="shared" si="7"/>
        <v>0</v>
      </c>
      <c r="O116" s="28">
        <f t="shared" si="8"/>
        <v>348900</v>
      </c>
      <c r="P116" s="24">
        <f>IF('[1]DEP-FINAL'!H113&gt;1,0,'[1]DEP-FINAL'!B113)</f>
        <v>166199</v>
      </c>
      <c r="Q116" s="30">
        <f t="shared" si="9"/>
        <v>348900</v>
      </c>
      <c r="R116" s="31">
        <f t="shared" si="10"/>
        <v>0</v>
      </c>
      <c r="S116" s="31">
        <f>+'[1]DEP-FINAL'!J113</f>
        <v>0</v>
      </c>
      <c r="T116" s="23" t="s">
        <v>45</v>
      </c>
      <c r="U116" s="31">
        <f>+'[1]DEP-FINAL'!I113</f>
        <v>348900</v>
      </c>
      <c r="V116" s="30"/>
      <c r="W116" s="23" t="s">
        <v>45</v>
      </c>
      <c r="X116" s="31">
        <f>+'[1]DEP-FINAL'!K113+'[1]DEP-FINAL'!L113</f>
        <v>0</v>
      </c>
      <c r="Y116" s="23" t="s">
        <v>45</v>
      </c>
      <c r="Z116" s="31">
        <f t="shared" si="11"/>
        <v>0</v>
      </c>
      <c r="AA116" s="31"/>
      <c r="AB116" s="31">
        <v>0</v>
      </c>
      <c r="AC116" s="31">
        <v>0</v>
      </c>
      <c r="AD116" s="30"/>
      <c r="AE116" s="30">
        <f>+'[1]DEP-FINAL'!K113</f>
        <v>0</v>
      </c>
      <c r="AF116" s="30">
        <v>0</v>
      </c>
      <c r="AG116" s="30">
        <f t="shared" si="12"/>
        <v>0</v>
      </c>
      <c r="AH116" s="30">
        <v>0</v>
      </c>
      <c r="AI116" s="30" t="str">
        <f>+'[1]DEP-FINAL'!G113</f>
        <v>EN REVISION</v>
      </c>
      <c r="AJ116" s="32"/>
      <c r="AK116" s="33"/>
    </row>
    <row r="117" spans="1:37" s="34" customFormat="1" x14ac:dyDescent="0.25">
      <c r="A117" s="23">
        <f t="shared" si="13"/>
        <v>109</v>
      </c>
      <c r="B117" s="24" t="s">
        <v>44</v>
      </c>
      <c r="C117" s="23" t="str">
        <f>+'[1]DEP-FINAL'!A114</f>
        <v>LCC1</v>
      </c>
      <c r="D117" s="23">
        <f>+'[1]DEP-FINAL'!B114</f>
        <v>166587</v>
      </c>
      <c r="E117" s="25">
        <f>+'[1]DEP-FINAL'!C114</f>
        <v>45001</v>
      </c>
      <c r="F117" s="26">
        <f>+IF('[1]DEP-FINAL'!D114&gt;1,'[1]DEP-FINAL'!D114," ")</f>
        <v>45007</v>
      </c>
      <c r="G117" s="27">
        <f>'[1]DEP-FINAL'!F114</f>
        <v>130900</v>
      </c>
      <c r="H117" s="28">
        <v>0</v>
      </c>
      <c r="I117" s="28">
        <f>+'[1]DEP-FINAL'!M114+'[1]DEP-FINAL'!N114</f>
        <v>0</v>
      </c>
      <c r="J117" s="28">
        <f>+'[1]DEP-FINAL'!R114</f>
        <v>0</v>
      </c>
      <c r="K117" s="29">
        <f>+'[1]DEP-FINAL'!P114+'[1]DEP-FINAL'!Q114</f>
        <v>0</v>
      </c>
      <c r="L117" s="28">
        <v>0</v>
      </c>
      <c r="M117" s="28">
        <v>0</v>
      </c>
      <c r="N117" s="28">
        <f t="shared" si="7"/>
        <v>0</v>
      </c>
      <c r="O117" s="28">
        <f t="shared" si="8"/>
        <v>130900</v>
      </c>
      <c r="P117" s="24">
        <f>IF('[1]DEP-FINAL'!H114&gt;1,0,'[1]DEP-FINAL'!B114)</f>
        <v>166587</v>
      </c>
      <c r="Q117" s="30">
        <f t="shared" si="9"/>
        <v>130900</v>
      </c>
      <c r="R117" s="31">
        <f t="shared" si="10"/>
        <v>0</v>
      </c>
      <c r="S117" s="31">
        <f>+'[1]DEP-FINAL'!J114</f>
        <v>0</v>
      </c>
      <c r="T117" s="23" t="s">
        <v>45</v>
      </c>
      <c r="U117" s="31">
        <f>+'[1]DEP-FINAL'!I114</f>
        <v>0</v>
      </c>
      <c r="V117" s="30"/>
      <c r="W117" s="23" t="s">
        <v>45</v>
      </c>
      <c r="X117" s="31">
        <f>+'[1]DEP-FINAL'!K114+'[1]DEP-FINAL'!L114</f>
        <v>0</v>
      </c>
      <c r="Y117" s="23" t="s">
        <v>45</v>
      </c>
      <c r="Z117" s="31">
        <f t="shared" si="11"/>
        <v>0</v>
      </c>
      <c r="AA117" s="31"/>
      <c r="AB117" s="31">
        <v>0</v>
      </c>
      <c r="AC117" s="31">
        <v>0</v>
      </c>
      <c r="AD117" s="30"/>
      <c r="AE117" s="30">
        <f>+'[1]DEP-FINAL'!K114</f>
        <v>0</v>
      </c>
      <c r="AF117" s="30">
        <v>0</v>
      </c>
      <c r="AG117" s="30">
        <f t="shared" si="12"/>
        <v>130900</v>
      </c>
      <c r="AH117" s="30">
        <v>0</v>
      </c>
      <c r="AI117" s="30" t="str">
        <f>+'[1]DEP-FINAL'!G114</f>
        <v>SALDO A FAVOR DEL PRESTADOR</v>
      </c>
      <c r="AJ117" s="32"/>
      <c r="AK117" s="33"/>
    </row>
    <row r="118" spans="1:37" s="34" customFormat="1" x14ac:dyDescent="0.25">
      <c r="A118" s="23">
        <f t="shared" si="13"/>
        <v>110</v>
      </c>
      <c r="B118" s="24" t="s">
        <v>44</v>
      </c>
      <c r="C118" s="23" t="str">
        <f>+'[1]DEP-FINAL'!A115</f>
        <v>LCC1</v>
      </c>
      <c r="D118" s="23">
        <f>+'[1]DEP-FINAL'!B115</f>
        <v>166596</v>
      </c>
      <c r="E118" s="25">
        <f>+'[1]DEP-FINAL'!C115</f>
        <v>45001</v>
      </c>
      <c r="F118" s="26">
        <f>+IF('[1]DEP-FINAL'!D115&gt;1,'[1]DEP-FINAL'!D115," ")</f>
        <v>45037</v>
      </c>
      <c r="G118" s="27">
        <f>'[1]DEP-FINAL'!F115</f>
        <v>60000</v>
      </c>
      <c r="H118" s="28">
        <v>0</v>
      </c>
      <c r="I118" s="28">
        <f>+'[1]DEP-FINAL'!M115+'[1]DEP-FINAL'!N115</f>
        <v>0</v>
      </c>
      <c r="J118" s="28">
        <f>+'[1]DEP-FINAL'!R115</f>
        <v>0</v>
      </c>
      <c r="K118" s="29">
        <f>+'[1]DEP-FINAL'!P115+'[1]DEP-FINAL'!Q115</f>
        <v>0</v>
      </c>
      <c r="L118" s="28">
        <v>0</v>
      </c>
      <c r="M118" s="28">
        <v>0</v>
      </c>
      <c r="N118" s="28">
        <f t="shared" si="7"/>
        <v>0</v>
      </c>
      <c r="O118" s="28">
        <f t="shared" si="8"/>
        <v>60000</v>
      </c>
      <c r="P118" s="24">
        <f>IF('[1]DEP-FINAL'!H115&gt;1,0,'[1]DEP-FINAL'!B115)</f>
        <v>166596</v>
      </c>
      <c r="Q118" s="30">
        <f t="shared" si="9"/>
        <v>60000</v>
      </c>
      <c r="R118" s="31">
        <f t="shared" si="10"/>
        <v>0</v>
      </c>
      <c r="S118" s="31">
        <f>+'[1]DEP-FINAL'!J115</f>
        <v>0</v>
      </c>
      <c r="T118" s="23" t="s">
        <v>45</v>
      </c>
      <c r="U118" s="31">
        <f>+'[1]DEP-FINAL'!I115</f>
        <v>60000</v>
      </c>
      <c r="V118" s="30"/>
      <c r="W118" s="23" t="s">
        <v>45</v>
      </c>
      <c r="X118" s="31">
        <f>+'[1]DEP-FINAL'!K115+'[1]DEP-FINAL'!L115</f>
        <v>0</v>
      </c>
      <c r="Y118" s="23" t="s">
        <v>45</v>
      </c>
      <c r="Z118" s="31">
        <f t="shared" si="11"/>
        <v>0</v>
      </c>
      <c r="AA118" s="31"/>
      <c r="AB118" s="31">
        <v>0</v>
      </c>
      <c r="AC118" s="31">
        <v>0</v>
      </c>
      <c r="AD118" s="30"/>
      <c r="AE118" s="30">
        <f>+'[1]DEP-FINAL'!K115</f>
        <v>0</v>
      </c>
      <c r="AF118" s="30">
        <v>0</v>
      </c>
      <c r="AG118" s="30">
        <f t="shared" si="12"/>
        <v>0</v>
      </c>
      <c r="AH118" s="30">
        <v>0</v>
      </c>
      <c r="AI118" s="30" t="str">
        <f>+'[1]DEP-FINAL'!G115</f>
        <v>EN REVISION</v>
      </c>
      <c r="AJ118" s="32"/>
      <c r="AK118" s="33"/>
    </row>
    <row r="119" spans="1:37" s="34" customFormat="1" x14ac:dyDescent="0.25">
      <c r="A119" s="23">
        <f t="shared" si="13"/>
        <v>111</v>
      </c>
      <c r="B119" s="24" t="s">
        <v>44</v>
      </c>
      <c r="C119" s="23" t="str">
        <f>+'[1]DEP-FINAL'!A116</f>
        <v>LCC1</v>
      </c>
      <c r="D119" s="23">
        <f>+'[1]DEP-FINAL'!B116</f>
        <v>166601</v>
      </c>
      <c r="E119" s="25">
        <f>+'[1]DEP-FINAL'!C116</f>
        <v>45001</v>
      </c>
      <c r="F119" s="26">
        <f>+IF('[1]DEP-FINAL'!D116&gt;1,'[1]DEP-FINAL'!D116," ")</f>
        <v>45037</v>
      </c>
      <c r="G119" s="27">
        <f>'[1]DEP-FINAL'!F116</f>
        <v>60000</v>
      </c>
      <c r="H119" s="28">
        <v>0</v>
      </c>
      <c r="I119" s="28">
        <f>+'[1]DEP-FINAL'!M116+'[1]DEP-FINAL'!N116</f>
        <v>0</v>
      </c>
      <c r="J119" s="28">
        <f>+'[1]DEP-FINAL'!R116</f>
        <v>0</v>
      </c>
      <c r="K119" s="29">
        <f>+'[1]DEP-FINAL'!P116+'[1]DEP-FINAL'!Q116</f>
        <v>0</v>
      </c>
      <c r="L119" s="28">
        <v>0</v>
      </c>
      <c r="M119" s="28">
        <v>0</v>
      </c>
      <c r="N119" s="28">
        <f t="shared" si="7"/>
        <v>0</v>
      </c>
      <c r="O119" s="28">
        <f t="shared" si="8"/>
        <v>60000</v>
      </c>
      <c r="P119" s="24">
        <f>IF('[1]DEP-FINAL'!H116&gt;1,0,'[1]DEP-FINAL'!B116)</f>
        <v>166601</v>
      </c>
      <c r="Q119" s="30">
        <f t="shared" si="9"/>
        <v>60000</v>
      </c>
      <c r="R119" s="31">
        <f t="shared" si="10"/>
        <v>0</v>
      </c>
      <c r="S119" s="31">
        <f>+'[1]DEP-FINAL'!J116</f>
        <v>0</v>
      </c>
      <c r="T119" s="23" t="s">
        <v>45</v>
      </c>
      <c r="U119" s="31">
        <f>+'[1]DEP-FINAL'!I116</f>
        <v>60000</v>
      </c>
      <c r="V119" s="30"/>
      <c r="W119" s="23" t="s">
        <v>45</v>
      </c>
      <c r="X119" s="31">
        <f>+'[1]DEP-FINAL'!K116+'[1]DEP-FINAL'!L116</f>
        <v>0</v>
      </c>
      <c r="Y119" s="23" t="s">
        <v>45</v>
      </c>
      <c r="Z119" s="31">
        <f t="shared" si="11"/>
        <v>0</v>
      </c>
      <c r="AA119" s="31"/>
      <c r="AB119" s="31">
        <v>0</v>
      </c>
      <c r="AC119" s="31">
        <v>0</v>
      </c>
      <c r="AD119" s="30"/>
      <c r="AE119" s="30">
        <f>+'[1]DEP-FINAL'!K116</f>
        <v>0</v>
      </c>
      <c r="AF119" s="30">
        <v>0</v>
      </c>
      <c r="AG119" s="30">
        <f t="shared" si="12"/>
        <v>0</v>
      </c>
      <c r="AH119" s="30">
        <v>0</v>
      </c>
      <c r="AI119" s="30" t="str">
        <f>+'[1]DEP-FINAL'!G116</f>
        <v>EN REVISION</v>
      </c>
      <c r="AJ119" s="32"/>
      <c r="AK119" s="33"/>
    </row>
    <row r="120" spans="1:37" s="34" customFormat="1" x14ac:dyDescent="0.25">
      <c r="A120" s="23">
        <f t="shared" si="13"/>
        <v>112</v>
      </c>
      <c r="B120" s="24" t="s">
        <v>44</v>
      </c>
      <c r="C120" s="23" t="str">
        <f>+'[1]DEP-FINAL'!A117</f>
        <v>LCC1</v>
      </c>
      <c r="D120" s="23">
        <f>+'[1]DEP-FINAL'!B117</f>
        <v>166594</v>
      </c>
      <c r="E120" s="25">
        <f>+'[1]DEP-FINAL'!C117</f>
        <v>45001</v>
      </c>
      <c r="F120" s="26">
        <f>+IF('[1]DEP-FINAL'!D117&gt;1,'[1]DEP-FINAL'!D117," ")</f>
        <v>45037</v>
      </c>
      <c r="G120" s="27">
        <f>'[1]DEP-FINAL'!F117</f>
        <v>60000</v>
      </c>
      <c r="H120" s="28">
        <v>0</v>
      </c>
      <c r="I120" s="28">
        <f>+'[1]DEP-FINAL'!M117+'[1]DEP-FINAL'!N117</f>
        <v>0</v>
      </c>
      <c r="J120" s="28">
        <f>+'[1]DEP-FINAL'!R117</f>
        <v>0</v>
      </c>
      <c r="K120" s="29">
        <f>+'[1]DEP-FINAL'!P117+'[1]DEP-FINAL'!Q117</f>
        <v>0</v>
      </c>
      <c r="L120" s="28">
        <v>0</v>
      </c>
      <c r="M120" s="28">
        <v>0</v>
      </c>
      <c r="N120" s="28">
        <f t="shared" si="7"/>
        <v>0</v>
      </c>
      <c r="O120" s="28">
        <f t="shared" si="8"/>
        <v>60000</v>
      </c>
      <c r="P120" s="24">
        <f>IF('[1]DEP-FINAL'!H117&gt;1,0,'[1]DEP-FINAL'!B117)</f>
        <v>166594</v>
      </c>
      <c r="Q120" s="30">
        <f t="shared" si="9"/>
        <v>60000</v>
      </c>
      <c r="R120" s="31">
        <f t="shared" si="10"/>
        <v>0</v>
      </c>
      <c r="S120" s="31">
        <f>+'[1]DEP-FINAL'!J117</f>
        <v>0</v>
      </c>
      <c r="T120" s="23" t="s">
        <v>45</v>
      </c>
      <c r="U120" s="31">
        <f>+'[1]DEP-FINAL'!I117</f>
        <v>60000</v>
      </c>
      <c r="V120" s="30"/>
      <c r="W120" s="23" t="s">
        <v>45</v>
      </c>
      <c r="X120" s="31">
        <f>+'[1]DEP-FINAL'!K117+'[1]DEP-FINAL'!L117</f>
        <v>0</v>
      </c>
      <c r="Y120" s="23" t="s">
        <v>45</v>
      </c>
      <c r="Z120" s="31">
        <f t="shared" si="11"/>
        <v>0</v>
      </c>
      <c r="AA120" s="31"/>
      <c r="AB120" s="31">
        <v>0</v>
      </c>
      <c r="AC120" s="31">
        <v>0</v>
      </c>
      <c r="AD120" s="30"/>
      <c r="AE120" s="30">
        <f>+'[1]DEP-FINAL'!K117</f>
        <v>0</v>
      </c>
      <c r="AF120" s="30">
        <v>0</v>
      </c>
      <c r="AG120" s="30">
        <f t="shared" si="12"/>
        <v>0</v>
      </c>
      <c r="AH120" s="30">
        <v>0</v>
      </c>
      <c r="AI120" s="30" t="str">
        <f>+'[1]DEP-FINAL'!G117</f>
        <v>EN REVISION</v>
      </c>
      <c r="AJ120" s="32"/>
      <c r="AK120" s="33"/>
    </row>
    <row r="121" spans="1:37" s="34" customFormat="1" x14ac:dyDescent="0.25">
      <c r="A121" s="23">
        <f t="shared" si="13"/>
        <v>113</v>
      </c>
      <c r="B121" s="24" t="s">
        <v>44</v>
      </c>
      <c r="C121" s="23" t="str">
        <f>+'[1]DEP-FINAL'!A118</f>
        <v>LCC1</v>
      </c>
      <c r="D121" s="23">
        <f>+'[1]DEP-FINAL'!B118</f>
        <v>166595</v>
      </c>
      <c r="E121" s="25">
        <f>+'[1]DEP-FINAL'!C118</f>
        <v>45001</v>
      </c>
      <c r="F121" s="26">
        <f>+IF('[1]DEP-FINAL'!D118&gt;1,'[1]DEP-FINAL'!D118," ")</f>
        <v>45037</v>
      </c>
      <c r="G121" s="27">
        <f>'[1]DEP-FINAL'!F118</f>
        <v>60000</v>
      </c>
      <c r="H121" s="28">
        <v>0</v>
      </c>
      <c r="I121" s="28">
        <f>+'[1]DEP-FINAL'!M118+'[1]DEP-FINAL'!N118</f>
        <v>0</v>
      </c>
      <c r="J121" s="28">
        <f>+'[1]DEP-FINAL'!R118</f>
        <v>0</v>
      </c>
      <c r="K121" s="29">
        <f>+'[1]DEP-FINAL'!P118+'[1]DEP-FINAL'!Q118</f>
        <v>0</v>
      </c>
      <c r="L121" s="28">
        <v>0</v>
      </c>
      <c r="M121" s="28">
        <v>0</v>
      </c>
      <c r="N121" s="28">
        <f t="shared" si="7"/>
        <v>0</v>
      </c>
      <c r="O121" s="28">
        <f t="shared" si="8"/>
        <v>60000</v>
      </c>
      <c r="P121" s="24">
        <f>IF('[1]DEP-FINAL'!H118&gt;1,0,'[1]DEP-FINAL'!B118)</f>
        <v>166595</v>
      </c>
      <c r="Q121" s="30">
        <f t="shared" si="9"/>
        <v>60000</v>
      </c>
      <c r="R121" s="31">
        <f t="shared" si="10"/>
        <v>0</v>
      </c>
      <c r="S121" s="31">
        <f>+'[1]DEP-FINAL'!J118</f>
        <v>0</v>
      </c>
      <c r="T121" s="23" t="s">
        <v>45</v>
      </c>
      <c r="U121" s="31">
        <f>+'[1]DEP-FINAL'!I118</f>
        <v>60000</v>
      </c>
      <c r="V121" s="30"/>
      <c r="W121" s="23" t="s">
        <v>45</v>
      </c>
      <c r="X121" s="31">
        <f>+'[1]DEP-FINAL'!K118+'[1]DEP-FINAL'!L118</f>
        <v>0</v>
      </c>
      <c r="Y121" s="23" t="s">
        <v>45</v>
      </c>
      <c r="Z121" s="31">
        <f t="shared" si="11"/>
        <v>0</v>
      </c>
      <c r="AA121" s="31"/>
      <c r="AB121" s="31">
        <v>0</v>
      </c>
      <c r="AC121" s="31">
        <v>0</v>
      </c>
      <c r="AD121" s="30"/>
      <c r="AE121" s="30">
        <f>+'[1]DEP-FINAL'!K118</f>
        <v>0</v>
      </c>
      <c r="AF121" s="30">
        <v>0</v>
      </c>
      <c r="AG121" s="30">
        <f t="shared" si="12"/>
        <v>0</v>
      </c>
      <c r="AH121" s="30">
        <v>0</v>
      </c>
      <c r="AI121" s="30" t="str">
        <f>+'[1]DEP-FINAL'!G118</f>
        <v>EN REVISION</v>
      </c>
      <c r="AJ121" s="32"/>
      <c r="AK121" s="33"/>
    </row>
    <row r="122" spans="1:37" s="34" customFormat="1" x14ac:dyDescent="0.25">
      <c r="A122" s="23">
        <f t="shared" si="13"/>
        <v>114</v>
      </c>
      <c r="B122" s="24" t="s">
        <v>44</v>
      </c>
      <c r="C122" s="23" t="str">
        <f>+'[1]DEP-FINAL'!A119</f>
        <v>LCC1</v>
      </c>
      <c r="D122" s="23">
        <f>+'[1]DEP-FINAL'!B119</f>
        <v>166597</v>
      </c>
      <c r="E122" s="25">
        <f>+'[1]DEP-FINAL'!C119</f>
        <v>45001</v>
      </c>
      <c r="F122" s="26">
        <f>+IF('[1]DEP-FINAL'!D119&gt;1,'[1]DEP-FINAL'!D119," ")</f>
        <v>45037</v>
      </c>
      <c r="G122" s="27">
        <f>'[1]DEP-FINAL'!F119</f>
        <v>60000</v>
      </c>
      <c r="H122" s="28">
        <v>0</v>
      </c>
      <c r="I122" s="28">
        <f>+'[1]DEP-FINAL'!M119+'[1]DEP-FINAL'!N119</f>
        <v>0</v>
      </c>
      <c r="J122" s="28">
        <f>+'[1]DEP-FINAL'!R119</f>
        <v>0</v>
      </c>
      <c r="K122" s="29">
        <f>+'[1]DEP-FINAL'!P119+'[1]DEP-FINAL'!Q119</f>
        <v>0</v>
      </c>
      <c r="L122" s="28">
        <v>0</v>
      </c>
      <c r="M122" s="28">
        <v>0</v>
      </c>
      <c r="N122" s="28">
        <f t="shared" si="7"/>
        <v>0</v>
      </c>
      <c r="O122" s="28">
        <f t="shared" si="8"/>
        <v>60000</v>
      </c>
      <c r="P122" s="24">
        <f>IF('[1]DEP-FINAL'!H119&gt;1,0,'[1]DEP-FINAL'!B119)</f>
        <v>166597</v>
      </c>
      <c r="Q122" s="30">
        <f t="shared" si="9"/>
        <v>60000</v>
      </c>
      <c r="R122" s="31">
        <f t="shared" si="10"/>
        <v>0</v>
      </c>
      <c r="S122" s="31">
        <f>+'[1]DEP-FINAL'!J119</f>
        <v>0</v>
      </c>
      <c r="T122" s="23" t="s">
        <v>45</v>
      </c>
      <c r="U122" s="31">
        <f>+'[1]DEP-FINAL'!I119</f>
        <v>60000</v>
      </c>
      <c r="V122" s="30"/>
      <c r="W122" s="23" t="s">
        <v>45</v>
      </c>
      <c r="X122" s="31">
        <f>+'[1]DEP-FINAL'!K119+'[1]DEP-FINAL'!L119</f>
        <v>0</v>
      </c>
      <c r="Y122" s="23" t="s">
        <v>45</v>
      </c>
      <c r="Z122" s="31">
        <f t="shared" si="11"/>
        <v>0</v>
      </c>
      <c r="AA122" s="31"/>
      <c r="AB122" s="31">
        <v>0</v>
      </c>
      <c r="AC122" s="31">
        <v>0</v>
      </c>
      <c r="AD122" s="30"/>
      <c r="AE122" s="30">
        <f>+'[1]DEP-FINAL'!K119</f>
        <v>0</v>
      </c>
      <c r="AF122" s="30">
        <v>0</v>
      </c>
      <c r="AG122" s="30">
        <f t="shared" si="12"/>
        <v>0</v>
      </c>
      <c r="AH122" s="30">
        <v>0</v>
      </c>
      <c r="AI122" s="30" t="str">
        <f>+'[1]DEP-FINAL'!G119</f>
        <v>EN REVISION</v>
      </c>
      <c r="AJ122" s="32"/>
      <c r="AK122" s="33"/>
    </row>
    <row r="123" spans="1:37" s="34" customFormat="1" x14ac:dyDescent="0.25">
      <c r="A123" s="23">
        <f t="shared" si="13"/>
        <v>115</v>
      </c>
      <c r="B123" s="24" t="s">
        <v>44</v>
      </c>
      <c r="C123" s="23" t="str">
        <f>+'[1]DEP-FINAL'!A120</f>
        <v>LCC1</v>
      </c>
      <c r="D123" s="23">
        <f>+'[1]DEP-FINAL'!B120</f>
        <v>166599</v>
      </c>
      <c r="E123" s="25">
        <f>+'[1]DEP-FINAL'!C120</f>
        <v>45001</v>
      </c>
      <c r="F123" s="26">
        <f>+IF('[1]DEP-FINAL'!D120&gt;1,'[1]DEP-FINAL'!D120," ")</f>
        <v>45037</v>
      </c>
      <c r="G123" s="27">
        <f>'[1]DEP-FINAL'!F120</f>
        <v>60000</v>
      </c>
      <c r="H123" s="28">
        <v>0</v>
      </c>
      <c r="I123" s="28">
        <f>+'[1]DEP-FINAL'!M120+'[1]DEP-FINAL'!N120</f>
        <v>0</v>
      </c>
      <c r="J123" s="28">
        <f>+'[1]DEP-FINAL'!R120</f>
        <v>0</v>
      </c>
      <c r="K123" s="29">
        <f>+'[1]DEP-FINAL'!P120+'[1]DEP-FINAL'!Q120</f>
        <v>0</v>
      </c>
      <c r="L123" s="28">
        <v>0</v>
      </c>
      <c r="M123" s="28">
        <v>0</v>
      </c>
      <c r="N123" s="28">
        <f t="shared" si="7"/>
        <v>0</v>
      </c>
      <c r="O123" s="28">
        <f t="shared" si="8"/>
        <v>60000</v>
      </c>
      <c r="P123" s="24">
        <f>IF('[1]DEP-FINAL'!H120&gt;1,0,'[1]DEP-FINAL'!B120)</f>
        <v>166599</v>
      </c>
      <c r="Q123" s="30">
        <f t="shared" si="9"/>
        <v>60000</v>
      </c>
      <c r="R123" s="31">
        <f t="shared" si="10"/>
        <v>0</v>
      </c>
      <c r="S123" s="31">
        <f>+'[1]DEP-FINAL'!J120</f>
        <v>0</v>
      </c>
      <c r="T123" s="23" t="s">
        <v>45</v>
      </c>
      <c r="U123" s="31">
        <f>+'[1]DEP-FINAL'!I120</f>
        <v>60000</v>
      </c>
      <c r="V123" s="30"/>
      <c r="W123" s="23" t="s">
        <v>45</v>
      </c>
      <c r="X123" s="31">
        <f>+'[1]DEP-FINAL'!K120+'[1]DEP-FINAL'!L120</f>
        <v>0</v>
      </c>
      <c r="Y123" s="23" t="s">
        <v>45</v>
      </c>
      <c r="Z123" s="31">
        <f t="shared" si="11"/>
        <v>0</v>
      </c>
      <c r="AA123" s="31"/>
      <c r="AB123" s="31">
        <v>0</v>
      </c>
      <c r="AC123" s="31">
        <v>0</v>
      </c>
      <c r="AD123" s="30"/>
      <c r="AE123" s="30">
        <f>+'[1]DEP-FINAL'!K120</f>
        <v>0</v>
      </c>
      <c r="AF123" s="30">
        <v>0</v>
      </c>
      <c r="AG123" s="30">
        <f t="shared" si="12"/>
        <v>0</v>
      </c>
      <c r="AH123" s="30">
        <v>0</v>
      </c>
      <c r="AI123" s="30" t="str">
        <f>+'[1]DEP-FINAL'!G120</f>
        <v>EN REVISION</v>
      </c>
      <c r="AJ123" s="32"/>
      <c r="AK123" s="33"/>
    </row>
    <row r="124" spans="1:37" s="34" customFormat="1" x14ac:dyDescent="0.25">
      <c r="A124" s="23">
        <f t="shared" si="13"/>
        <v>116</v>
      </c>
      <c r="B124" s="24" t="s">
        <v>44</v>
      </c>
      <c r="C124" s="23" t="str">
        <f>+'[1]DEP-FINAL'!A121</f>
        <v>LCC1</v>
      </c>
      <c r="D124" s="23">
        <f>+'[1]DEP-FINAL'!B121</f>
        <v>166600</v>
      </c>
      <c r="E124" s="25">
        <f>+'[1]DEP-FINAL'!C121</f>
        <v>45001</v>
      </c>
      <c r="F124" s="26">
        <f>+IF('[1]DEP-FINAL'!D121&gt;1,'[1]DEP-FINAL'!D121," ")</f>
        <v>45037</v>
      </c>
      <c r="G124" s="27">
        <f>'[1]DEP-FINAL'!F121</f>
        <v>60000</v>
      </c>
      <c r="H124" s="28">
        <v>0</v>
      </c>
      <c r="I124" s="28">
        <f>+'[1]DEP-FINAL'!M121+'[1]DEP-FINAL'!N121</f>
        <v>0</v>
      </c>
      <c r="J124" s="28">
        <f>+'[1]DEP-FINAL'!R121</f>
        <v>0</v>
      </c>
      <c r="K124" s="29">
        <f>+'[1]DEP-FINAL'!P121+'[1]DEP-FINAL'!Q121</f>
        <v>0</v>
      </c>
      <c r="L124" s="28">
        <v>0</v>
      </c>
      <c r="M124" s="28">
        <v>0</v>
      </c>
      <c r="N124" s="28">
        <f t="shared" si="7"/>
        <v>0</v>
      </c>
      <c r="O124" s="28">
        <f t="shared" si="8"/>
        <v>60000</v>
      </c>
      <c r="P124" s="24">
        <f>IF('[1]DEP-FINAL'!H121&gt;1,0,'[1]DEP-FINAL'!B121)</f>
        <v>166600</v>
      </c>
      <c r="Q124" s="30">
        <f t="shared" si="9"/>
        <v>60000</v>
      </c>
      <c r="R124" s="31">
        <f t="shared" si="10"/>
        <v>0</v>
      </c>
      <c r="S124" s="31">
        <f>+'[1]DEP-FINAL'!J121</f>
        <v>0</v>
      </c>
      <c r="T124" s="23" t="s">
        <v>45</v>
      </c>
      <c r="U124" s="31">
        <f>+'[1]DEP-FINAL'!I121</f>
        <v>60000</v>
      </c>
      <c r="V124" s="30"/>
      <c r="W124" s="23" t="s">
        <v>45</v>
      </c>
      <c r="X124" s="31">
        <f>+'[1]DEP-FINAL'!K121+'[1]DEP-FINAL'!L121</f>
        <v>0</v>
      </c>
      <c r="Y124" s="23" t="s">
        <v>45</v>
      </c>
      <c r="Z124" s="31">
        <f t="shared" si="11"/>
        <v>0</v>
      </c>
      <c r="AA124" s="31"/>
      <c r="AB124" s="31">
        <v>0</v>
      </c>
      <c r="AC124" s="31">
        <v>0</v>
      </c>
      <c r="AD124" s="30"/>
      <c r="AE124" s="30">
        <f>+'[1]DEP-FINAL'!K121</f>
        <v>0</v>
      </c>
      <c r="AF124" s="30">
        <v>0</v>
      </c>
      <c r="AG124" s="30">
        <f t="shared" si="12"/>
        <v>0</v>
      </c>
      <c r="AH124" s="30">
        <v>0</v>
      </c>
      <c r="AI124" s="30" t="str">
        <f>+'[1]DEP-FINAL'!G121</f>
        <v>EN REVISION</v>
      </c>
      <c r="AJ124" s="32"/>
      <c r="AK124" s="33"/>
    </row>
    <row r="125" spans="1:37" s="34" customFormat="1" x14ac:dyDescent="0.25">
      <c r="A125" s="23">
        <f t="shared" si="13"/>
        <v>117</v>
      </c>
      <c r="B125" s="24" t="s">
        <v>44</v>
      </c>
      <c r="C125" s="23" t="str">
        <f>+'[1]DEP-FINAL'!A122</f>
        <v>LCC1</v>
      </c>
      <c r="D125" s="23">
        <f>+'[1]DEP-FINAL'!B122</f>
        <v>166586</v>
      </c>
      <c r="E125" s="25">
        <f>+'[1]DEP-FINAL'!C122</f>
        <v>45001</v>
      </c>
      <c r="F125" s="26">
        <f>+IF('[1]DEP-FINAL'!D122&gt;1,'[1]DEP-FINAL'!D122," ")</f>
        <v>45007</v>
      </c>
      <c r="G125" s="27">
        <f>'[1]DEP-FINAL'!F122</f>
        <v>60000</v>
      </c>
      <c r="H125" s="28">
        <v>0</v>
      </c>
      <c r="I125" s="28">
        <f>+'[1]DEP-FINAL'!M122+'[1]DEP-FINAL'!N122</f>
        <v>0</v>
      </c>
      <c r="J125" s="28">
        <f>+'[1]DEP-FINAL'!R122</f>
        <v>0</v>
      </c>
      <c r="K125" s="29">
        <f>+'[1]DEP-FINAL'!P122+'[1]DEP-FINAL'!Q122</f>
        <v>0</v>
      </c>
      <c r="L125" s="28">
        <v>0</v>
      </c>
      <c r="M125" s="28">
        <v>0</v>
      </c>
      <c r="N125" s="28">
        <f t="shared" si="7"/>
        <v>0</v>
      </c>
      <c r="O125" s="28">
        <f t="shared" si="8"/>
        <v>60000</v>
      </c>
      <c r="P125" s="24">
        <f>IF('[1]DEP-FINAL'!H122&gt;1,0,'[1]DEP-FINAL'!B122)</f>
        <v>166586</v>
      </c>
      <c r="Q125" s="30">
        <f t="shared" si="9"/>
        <v>60000</v>
      </c>
      <c r="R125" s="31">
        <f t="shared" si="10"/>
        <v>0</v>
      </c>
      <c r="S125" s="31">
        <f>+'[1]DEP-FINAL'!J122</f>
        <v>0</v>
      </c>
      <c r="T125" s="23" t="s">
        <v>45</v>
      </c>
      <c r="U125" s="31">
        <f>+'[1]DEP-FINAL'!I122</f>
        <v>60000</v>
      </c>
      <c r="V125" s="30"/>
      <c r="W125" s="23" t="s">
        <v>45</v>
      </c>
      <c r="X125" s="31">
        <f>+'[1]DEP-FINAL'!K122+'[1]DEP-FINAL'!L122</f>
        <v>0</v>
      </c>
      <c r="Y125" s="23" t="s">
        <v>45</v>
      </c>
      <c r="Z125" s="31">
        <f t="shared" si="11"/>
        <v>0</v>
      </c>
      <c r="AA125" s="31"/>
      <c r="AB125" s="31">
        <v>0</v>
      </c>
      <c r="AC125" s="31">
        <v>0</v>
      </c>
      <c r="AD125" s="30"/>
      <c r="AE125" s="30">
        <f>+'[1]DEP-FINAL'!K122</f>
        <v>0</v>
      </c>
      <c r="AF125" s="30">
        <v>0</v>
      </c>
      <c r="AG125" s="30">
        <f t="shared" si="12"/>
        <v>0</v>
      </c>
      <c r="AH125" s="30">
        <v>0</v>
      </c>
      <c r="AI125" s="30" t="str">
        <f>+'[1]DEP-FINAL'!G122</f>
        <v>EN REVISION</v>
      </c>
      <c r="AJ125" s="32"/>
      <c r="AK125" s="33"/>
    </row>
    <row r="126" spans="1:37" s="34" customFormat="1" x14ac:dyDescent="0.25">
      <c r="A126" s="23">
        <f t="shared" si="13"/>
        <v>118</v>
      </c>
      <c r="B126" s="24" t="s">
        <v>44</v>
      </c>
      <c r="C126" s="23" t="str">
        <f>+'[1]DEP-FINAL'!A123</f>
        <v>LCC1</v>
      </c>
      <c r="D126" s="23">
        <f>+'[1]DEP-FINAL'!B123</f>
        <v>166589</v>
      </c>
      <c r="E126" s="25">
        <f>+'[1]DEP-FINAL'!C123</f>
        <v>45001</v>
      </c>
      <c r="F126" s="26">
        <f>+IF('[1]DEP-FINAL'!D123&gt;1,'[1]DEP-FINAL'!D123," ")</f>
        <v>45007</v>
      </c>
      <c r="G126" s="27">
        <f>'[1]DEP-FINAL'!F123</f>
        <v>55900</v>
      </c>
      <c r="H126" s="28">
        <v>0</v>
      </c>
      <c r="I126" s="28">
        <f>+'[1]DEP-FINAL'!M123+'[1]DEP-FINAL'!N123</f>
        <v>0</v>
      </c>
      <c r="J126" s="28">
        <f>+'[1]DEP-FINAL'!R123</f>
        <v>0</v>
      </c>
      <c r="K126" s="29">
        <f>+'[1]DEP-FINAL'!P123+'[1]DEP-FINAL'!Q123</f>
        <v>0</v>
      </c>
      <c r="L126" s="28">
        <v>0</v>
      </c>
      <c r="M126" s="28">
        <v>0</v>
      </c>
      <c r="N126" s="28">
        <f t="shared" si="7"/>
        <v>0</v>
      </c>
      <c r="O126" s="28">
        <f t="shared" si="8"/>
        <v>55900</v>
      </c>
      <c r="P126" s="24">
        <f>IF('[1]DEP-FINAL'!H123&gt;1,0,'[1]DEP-FINAL'!B123)</f>
        <v>166589</v>
      </c>
      <c r="Q126" s="30">
        <f t="shared" si="9"/>
        <v>55900</v>
      </c>
      <c r="R126" s="31">
        <f t="shared" si="10"/>
        <v>0</v>
      </c>
      <c r="S126" s="31">
        <f>+'[1]DEP-FINAL'!J123</f>
        <v>0</v>
      </c>
      <c r="T126" s="23" t="s">
        <v>45</v>
      </c>
      <c r="U126" s="31">
        <f>+'[1]DEP-FINAL'!I123</f>
        <v>55900</v>
      </c>
      <c r="V126" s="30"/>
      <c r="W126" s="23" t="s">
        <v>45</v>
      </c>
      <c r="X126" s="31">
        <f>+'[1]DEP-FINAL'!K123+'[1]DEP-FINAL'!L123</f>
        <v>0</v>
      </c>
      <c r="Y126" s="23" t="s">
        <v>45</v>
      </c>
      <c r="Z126" s="31">
        <f t="shared" si="11"/>
        <v>0</v>
      </c>
      <c r="AA126" s="31"/>
      <c r="AB126" s="31">
        <v>0</v>
      </c>
      <c r="AC126" s="31">
        <v>0</v>
      </c>
      <c r="AD126" s="30"/>
      <c r="AE126" s="30">
        <f>+'[1]DEP-FINAL'!K123</f>
        <v>0</v>
      </c>
      <c r="AF126" s="30">
        <v>0</v>
      </c>
      <c r="AG126" s="30">
        <f t="shared" si="12"/>
        <v>0</v>
      </c>
      <c r="AH126" s="30">
        <v>0</v>
      </c>
      <c r="AI126" s="30" t="str">
        <f>+'[1]DEP-FINAL'!G123</f>
        <v>EN REVISION</v>
      </c>
      <c r="AJ126" s="32"/>
      <c r="AK126" s="33"/>
    </row>
    <row r="127" spans="1:37" s="34" customFormat="1" x14ac:dyDescent="0.25">
      <c r="A127" s="23">
        <f t="shared" si="13"/>
        <v>119</v>
      </c>
      <c r="B127" s="24" t="s">
        <v>44</v>
      </c>
      <c r="C127" s="23" t="str">
        <f>+'[1]DEP-FINAL'!A124</f>
        <v>LCC1</v>
      </c>
      <c r="D127" s="23">
        <f>+'[1]DEP-FINAL'!B124</f>
        <v>166585</v>
      </c>
      <c r="E127" s="25">
        <f>+'[1]DEP-FINAL'!C124</f>
        <v>45001</v>
      </c>
      <c r="F127" s="26">
        <f>+IF('[1]DEP-FINAL'!D124&gt;1,'[1]DEP-FINAL'!D124," ")</f>
        <v>45007</v>
      </c>
      <c r="G127" s="27">
        <f>'[1]DEP-FINAL'!F124</f>
        <v>55900</v>
      </c>
      <c r="H127" s="28">
        <v>0</v>
      </c>
      <c r="I127" s="28">
        <f>+'[1]DEP-FINAL'!M124+'[1]DEP-FINAL'!N124</f>
        <v>0</v>
      </c>
      <c r="J127" s="28">
        <f>+'[1]DEP-FINAL'!R124</f>
        <v>0</v>
      </c>
      <c r="K127" s="29">
        <f>+'[1]DEP-FINAL'!P124+'[1]DEP-FINAL'!Q124</f>
        <v>0</v>
      </c>
      <c r="L127" s="28">
        <v>0</v>
      </c>
      <c r="M127" s="28">
        <v>0</v>
      </c>
      <c r="N127" s="28">
        <f t="shared" si="7"/>
        <v>0</v>
      </c>
      <c r="O127" s="28">
        <f t="shared" si="8"/>
        <v>55900</v>
      </c>
      <c r="P127" s="24">
        <f>IF('[1]DEP-FINAL'!H124&gt;1,0,'[1]DEP-FINAL'!B124)</f>
        <v>166585</v>
      </c>
      <c r="Q127" s="30">
        <f t="shared" si="9"/>
        <v>55900</v>
      </c>
      <c r="R127" s="31">
        <f t="shared" si="10"/>
        <v>0</v>
      </c>
      <c r="S127" s="31">
        <f>+'[1]DEP-FINAL'!J124</f>
        <v>0</v>
      </c>
      <c r="T127" s="23" t="s">
        <v>45</v>
      </c>
      <c r="U127" s="31">
        <f>+'[1]DEP-FINAL'!I124</f>
        <v>55900</v>
      </c>
      <c r="V127" s="30"/>
      <c r="W127" s="23" t="s">
        <v>45</v>
      </c>
      <c r="X127" s="31">
        <f>+'[1]DEP-FINAL'!K124+'[1]DEP-FINAL'!L124</f>
        <v>0</v>
      </c>
      <c r="Y127" s="23" t="s">
        <v>45</v>
      </c>
      <c r="Z127" s="31">
        <f t="shared" si="11"/>
        <v>0</v>
      </c>
      <c r="AA127" s="31"/>
      <c r="AB127" s="31">
        <v>0</v>
      </c>
      <c r="AC127" s="31">
        <v>0</v>
      </c>
      <c r="AD127" s="30"/>
      <c r="AE127" s="30">
        <f>+'[1]DEP-FINAL'!K124</f>
        <v>0</v>
      </c>
      <c r="AF127" s="30">
        <v>0</v>
      </c>
      <c r="AG127" s="30">
        <f t="shared" si="12"/>
        <v>0</v>
      </c>
      <c r="AH127" s="30">
        <v>0</v>
      </c>
      <c r="AI127" s="30" t="str">
        <f>+'[1]DEP-FINAL'!G124</f>
        <v>EN REVISION</v>
      </c>
      <c r="AJ127" s="32"/>
      <c r="AK127" s="33"/>
    </row>
    <row r="128" spans="1:37" s="34" customFormat="1" x14ac:dyDescent="0.25">
      <c r="A128" s="23">
        <f t="shared" si="13"/>
        <v>120</v>
      </c>
      <c r="B128" s="24" t="s">
        <v>44</v>
      </c>
      <c r="C128" s="23" t="str">
        <f>+'[1]DEP-FINAL'!A125</f>
        <v>LCC1</v>
      </c>
      <c r="D128" s="23">
        <f>+'[1]DEP-FINAL'!B125</f>
        <v>166593</v>
      </c>
      <c r="E128" s="25">
        <f>+'[1]DEP-FINAL'!C125</f>
        <v>45001</v>
      </c>
      <c r="F128" s="26">
        <f>+IF('[1]DEP-FINAL'!D125&gt;1,'[1]DEP-FINAL'!D125," ")</f>
        <v>45037</v>
      </c>
      <c r="G128" s="27">
        <f>'[1]DEP-FINAL'!F125</f>
        <v>353000</v>
      </c>
      <c r="H128" s="28">
        <v>0</v>
      </c>
      <c r="I128" s="28">
        <f>+'[1]DEP-FINAL'!M125+'[1]DEP-FINAL'!N125</f>
        <v>0</v>
      </c>
      <c r="J128" s="28">
        <f>+'[1]DEP-FINAL'!R125</f>
        <v>0</v>
      </c>
      <c r="K128" s="29">
        <f>+'[1]DEP-FINAL'!P125+'[1]DEP-FINAL'!Q125</f>
        <v>0</v>
      </c>
      <c r="L128" s="28">
        <v>0</v>
      </c>
      <c r="M128" s="28">
        <v>0</v>
      </c>
      <c r="N128" s="28">
        <f t="shared" si="7"/>
        <v>0</v>
      </c>
      <c r="O128" s="28">
        <f t="shared" si="8"/>
        <v>353000</v>
      </c>
      <c r="P128" s="24">
        <f>IF('[1]DEP-FINAL'!H125&gt;1,0,'[1]DEP-FINAL'!B125)</f>
        <v>166593</v>
      </c>
      <c r="Q128" s="30">
        <f t="shared" si="9"/>
        <v>353000</v>
      </c>
      <c r="R128" s="31">
        <f t="shared" si="10"/>
        <v>0</v>
      </c>
      <c r="S128" s="31">
        <f>+'[1]DEP-FINAL'!J125</f>
        <v>0</v>
      </c>
      <c r="T128" s="23" t="s">
        <v>45</v>
      </c>
      <c r="U128" s="31">
        <f>+'[1]DEP-FINAL'!I125</f>
        <v>353000</v>
      </c>
      <c r="V128" s="30"/>
      <c r="W128" s="23" t="s">
        <v>45</v>
      </c>
      <c r="X128" s="31">
        <f>+'[1]DEP-FINAL'!K125+'[1]DEP-FINAL'!L125</f>
        <v>0</v>
      </c>
      <c r="Y128" s="23" t="s">
        <v>45</v>
      </c>
      <c r="Z128" s="31">
        <f t="shared" si="11"/>
        <v>0</v>
      </c>
      <c r="AA128" s="31"/>
      <c r="AB128" s="31">
        <v>0</v>
      </c>
      <c r="AC128" s="31">
        <v>0</v>
      </c>
      <c r="AD128" s="30"/>
      <c r="AE128" s="30">
        <f>+'[1]DEP-FINAL'!K125</f>
        <v>0</v>
      </c>
      <c r="AF128" s="30">
        <v>0</v>
      </c>
      <c r="AG128" s="30">
        <f t="shared" si="12"/>
        <v>0</v>
      </c>
      <c r="AH128" s="30">
        <v>0</v>
      </c>
      <c r="AI128" s="30" t="str">
        <f>+'[1]DEP-FINAL'!G125</f>
        <v>EN REVISION</v>
      </c>
      <c r="AJ128" s="32"/>
      <c r="AK128" s="33"/>
    </row>
    <row r="129" spans="1:37" s="34" customFormat="1" x14ac:dyDescent="0.25">
      <c r="A129" s="23">
        <f t="shared" si="13"/>
        <v>121</v>
      </c>
      <c r="B129" s="24" t="s">
        <v>44</v>
      </c>
      <c r="C129" s="23" t="str">
        <f>+'[1]DEP-FINAL'!A126</f>
        <v>LCC1</v>
      </c>
      <c r="D129" s="23">
        <f>+'[1]DEP-FINAL'!B126</f>
        <v>166643</v>
      </c>
      <c r="E129" s="25">
        <f>+'[1]DEP-FINAL'!C126</f>
        <v>45002</v>
      </c>
      <c r="F129" s="26">
        <f>+IF('[1]DEP-FINAL'!D126&gt;1,'[1]DEP-FINAL'!D126," ")</f>
        <v>45037</v>
      </c>
      <c r="G129" s="27">
        <f>'[1]DEP-FINAL'!F126</f>
        <v>60000</v>
      </c>
      <c r="H129" s="28">
        <v>0</v>
      </c>
      <c r="I129" s="28">
        <f>+'[1]DEP-FINAL'!M126+'[1]DEP-FINAL'!N126</f>
        <v>0</v>
      </c>
      <c r="J129" s="28">
        <f>+'[1]DEP-FINAL'!R126</f>
        <v>0</v>
      </c>
      <c r="K129" s="29">
        <f>+'[1]DEP-FINAL'!P126+'[1]DEP-FINAL'!Q126</f>
        <v>0</v>
      </c>
      <c r="L129" s="28">
        <v>0</v>
      </c>
      <c r="M129" s="28">
        <v>0</v>
      </c>
      <c r="N129" s="28">
        <f t="shared" si="7"/>
        <v>0</v>
      </c>
      <c r="O129" s="28">
        <f t="shared" si="8"/>
        <v>60000</v>
      </c>
      <c r="P129" s="24">
        <f>IF('[1]DEP-FINAL'!H126&gt;1,0,'[1]DEP-FINAL'!B126)</f>
        <v>166643</v>
      </c>
      <c r="Q129" s="30">
        <f t="shared" si="9"/>
        <v>60000</v>
      </c>
      <c r="R129" s="31">
        <f t="shared" si="10"/>
        <v>0</v>
      </c>
      <c r="S129" s="31">
        <f>+'[1]DEP-FINAL'!J126</f>
        <v>0</v>
      </c>
      <c r="T129" s="23" t="s">
        <v>45</v>
      </c>
      <c r="U129" s="31">
        <f>+'[1]DEP-FINAL'!I126</f>
        <v>60000</v>
      </c>
      <c r="V129" s="30"/>
      <c r="W129" s="23" t="s">
        <v>45</v>
      </c>
      <c r="X129" s="31">
        <f>+'[1]DEP-FINAL'!K126+'[1]DEP-FINAL'!L126</f>
        <v>0</v>
      </c>
      <c r="Y129" s="23" t="s">
        <v>45</v>
      </c>
      <c r="Z129" s="31">
        <f t="shared" si="11"/>
        <v>0</v>
      </c>
      <c r="AA129" s="31"/>
      <c r="AB129" s="31">
        <v>0</v>
      </c>
      <c r="AC129" s="31">
        <v>0</v>
      </c>
      <c r="AD129" s="30"/>
      <c r="AE129" s="30">
        <f>+'[1]DEP-FINAL'!K126</f>
        <v>0</v>
      </c>
      <c r="AF129" s="30">
        <v>0</v>
      </c>
      <c r="AG129" s="30">
        <f t="shared" si="12"/>
        <v>0</v>
      </c>
      <c r="AH129" s="30">
        <v>0</v>
      </c>
      <c r="AI129" s="30" t="str">
        <f>+'[1]DEP-FINAL'!G126</f>
        <v>EN REVISION</v>
      </c>
      <c r="AJ129" s="32"/>
      <c r="AK129" s="33"/>
    </row>
    <row r="130" spans="1:37" s="34" customFormat="1" x14ac:dyDescent="0.25">
      <c r="A130" s="23">
        <f t="shared" si="13"/>
        <v>122</v>
      </c>
      <c r="B130" s="24" t="s">
        <v>44</v>
      </c>
      <c r="C130" s="23" t="str">
        <f>+'[1]DEP-FINAL'!A127</f>
        <v>LCC1</v>
      </c>
      <c r="D130" s="23">
        <f>+'[1]DEP-FINAL'!B127</f>
        <v>166642</v>
      </c>
      <c r="E130" s="25">
        <f>+'[1]DEP-FINAL'!C127</f>
        <v>45002</v>
      </c>
      <c r="F130" s="26">
        <f>+IF('[1]DEP-FINAL'!D127&gt;1,'[1]DEP-FINAL'!D127," ")</f>
        <v>45037</v>
      </c>
      <c r="G130" s="27">
        <f>'[1]DEP-FINAL'!F127</f>
        <v>110000</v>
      </c>
      <c r="H130" s="28">
        <v>0</v>
      </c>
      <c r="I130" s="28">
        <f>+'[1]DEP-FINAL'!M127+'[1]DEP-FINAL'!N127</f>
        <v>0</v>
      </c>
      <c r="J130" s="28">
        <f>+'[1]DEP-FINAL'!R127</f>
        <v>0</v>
      </c>
      <c r="K130" s="29">
        <f>+'[1]DEP-FINAL'!P127+'[1]DEP-FINAL'!Q127</f>
        <v>0</v>
      </c>
      <c r="L130" s="28">
        <v>0</v>
      </c>
      <c r="M130" s="28">
        <v>0</v>
      </c>
      <c r="N130" s="28">
        <f t="shared" si="7"/>
        <v>0</v>
      </c>
      <c r="O130" s="28">
        <f t="shared" si="8"/>
        <v>110000</v>
      </c>
      <c r="P130" s="24">
        <f>IF('[1]DEP-FINAL'!H127&gt;1,0,'[1]DEP-FINAL'!B127)</f>
        <v>166642</v>
      </c>
      <c r="Q130" s="30">
        <f t="shared" si="9"/>
        <v>110000</v>
      </c>
      <c r="R130" s="31">
        <f t="shared" si="10"/>
        <v>0</v>
      </c>
      <c r="S130" s="31">
        <f>+'[1]DEP-FINAL'!J127</f>
        <v>0</v>
      </c>
      <c r="T130" s="23" t="s">
        <v>45</v>
      </c>
      <c r="U130" s="31">
        <f>+'[1]DEP-FINAL'!I127</f>
        <v>110000</v>
      </c>
      <c r="V130" s="30"/>
      <c r="W130" s="23" t="s">
        <v>45</v>
      </c>
      <c r="X130" s="31">
        <f>+'[1]DEP-FINAL'!K127+'[1]DEP-FINAL'!L127</f>
        <v>0</v>
      </c>
      <c r="Y130" s="23" t="s">
        <v>45</v>
      </c>
      <c r="Z130" s="31">
        <f t="shared" si="11"/>
        <v>0</v>
      </c>
      <c r="AA130" s="31"/>
      <c r="AB130" s="31">
        <v>0</v>
      </c>
      <c r="AC130" s="31">
        <v>0</v>
      </c>
      <c r="AD130" s="30"/>
      <c r="AE130" s="30">
        <f>+'[1]DEP-FINAL'!K127</f>
        <v>0</v>
      </c>
      <c r="AF130" s="30">
        <v>0</v>
      </c>
      <c r="AG130" s="30">
        <f t="shared" si="12"/>
        <v>0</v>
      </c>
      <c r="AH130" s="30">
        <v>0</v>
      </c>
      <c r="AI130" s="30" t="str">
        <f>+'[1]DEP-FINAL'!G127</f>
        <v>EN REVISION</v>
      </c>
      <c r="AJ130" s="32"/>
      <c r="AK130" s="33"/>
    </row>
    <row r="131" spans="1:37" s="34" customFormat="1" x14ac:dyDescent="0.25">
      <c r="A131" s="23">
        <f t="shared" si="13"/>
        <v>123</v>
      </c>
      <c r="B131" s="24" t="s">
        <v>44</v>
      </c>
      <c r="C131" s="23" t="str">
        <f>+'[1]DEP-FINAL'!A128</f>
        <v>LCC1</v>
      </c>
      <c r="D131" s="23">
        <f>+'[1]DEP-FINAL'!B128</f>
        <v>167013</v>
      </c>
      <c r="E131" s="25">
        <f>+'[1]DEP-FINAL'!C128</f>
        <v>45008</v>
      </c>
      <c r="F131" s="26">
        <f>+IF('[1]DEP-FINAL'!D128&gt;1,'[1]DEP-FINAL'!D128," ")</f>
        <v>45035</v>
      </c>
      <c r="G131" s="27">
        <f>'[1]DEP-FINAL'!F128</f>
        <v>55900</v>
      </c>
      <c r="H131" s="28">
        <v>0</v>
      </c>
      <c r="I131" s="28">
        <f>+'[1]DEP-FINAL'!M128+'[1]DEP-FINAL'!N128</f>
        <v>0</v>
      </c>
      <c r="J131" s="28">
        <f>+'[1]DEP-FINAL'!R128</f>
        <v>0</v>
      </c>
      <c r="K131" s="29">
        <f>+'[1]DEP-FINAL'!P128+'[1]DEP-FINAL'!Q128</f>
        <v>0</v>
      </c>
      <c r="L131" s="28">
        <v>0</v>
      </c>
      <c r="M131" s="28">
        <v>0</v>
      </c>
      <c r="N131" s="28">
        <f t="shared" si="7"/>
        <v>0</v>
      </c>
      <c r="O131" s="28">
        <f t="shared" si="8"/>
        <v>55900</v>
      </c>
      <c r="P131" s="24">
        <f>IF('[1]DEP-FINAL'!H128&gt;1,0,'[1]DEP-FINAL'!B128)</f>
        <v>167013</v>
      </c>
      <c r="Q131" s="30">
        <f t="shared" si="9"/>
        <v>55900</v>
      </c>
      <c r="R131" s="31">
        <f t="shared" si="10"/>
        <v>0</v>
      </c>
      <c r="S131" s="31">
        <f>+'[1]DEP-FINAL'!J128</f>
        <v>0</v>
      </c>
      <c r="T131" s="23" t="s">
        <v>45</v>
      </c>
      <c r="U131" s="31">
        <f>+'[1]DEP-FINAL'!I128</f>
        <v>55900</v>
      </c>
      <c r="V131" s="30"/>
      <c r="W131" s="23" t="s">
        <v>45</v>
      </c>
      <c r="X131" s="31">
        <f>+'[1]DEP-FINAL'!K128+'[1]DEP-FINAL'!L128</f>
        <v>0</v>
      </c>
      <c r="Y131" s="23" t="s">
        <v>45</v>
      </c>
      <c r="Z131" s="31">
        <f t="shared" si="11"/>
        <v>0</v>
      </c>
      <c r="AA131" s="31"/>
      <c r="AB131" s="31">
        <v>0</v>
      </c>
      <c r="AC131" s="31">
        <v>0</v>
      </c>
      <c r="AD131" s="30"/>
      <c r="AE131" s="30">
        <f>+'[1]DEP-FINAL'!K128</f>
        <v>0</v>
      </c>
      <c r="AF131" s="30">
        <v>0</v>
      </c>
      <c r="AG131" s="30">
        <f t="shared" si="12"/>
        <v>0</v>
      </c>
      <c r="AH131" s="30">
        <v>0</v>
      </c>
      <c r="AI131" s="30" t="str">
        <f>+'[1]DEP-FINAL'!G128</f>
        <v>EN REVISION</v>
      </c>
      <c r="AJ131" s="32"/>
      <c r="AK131" s="33"/>
    </row>
    <row r="132" spans="1:37" s="34" customFormat="1" x14ac:dyDescent="0.25">
      <c r="A132" s="23">
        <f t="shared" si="13"/>
        <v>124</v>
      </c>
      <c r="B132" s="24" t="s">
        <v>44</v>
      </c>
      <c r="C132" s="23" t="str">
        <f>+'[1]DEP-FINAL'!A129</f>
        <v>LCC1</v>
      </c>
      <c r="D132" s="23">
        <f>+'[1]DEP-FINAL'!B129</f>
        <v>167012</v>
      </c>
      <c r="E132" s="25">
        <f>+'[1]DEP-FINAL'!C129</f>
        <v>45008</v>
      </c>
      <c r="F132" s="26">
        <f>+IF('[1]DEP-FINAL'!D129&gt;1,'[1]DEP-FINAL'!D129," ")</f>
        <v>45035</v>
      </c>
      <c r="G132" s="27">
        <f>'[1]DEP-FINAL'!F129</f>
        <v>60000</v>
      </c>
      <c r="H132" s="28">
        <v>0</v>
      </c>
      <c r="I132" s="28">
        <f>+'[1]DEP-FINAL'!M129+'[1]DEP-FINAL'!N129</f>
        <v>0</v>
      </c>
      <c r="J132" s="28">
        <f>+'[1]DEP-FINAL'!R129</f>
        <v>0</v>
      </c>
      <c r="K132" s="29">
        <f>+'[1]DEP-FINAL'!P129+'[1]DEP-FINAL'!Q129</f>
        <v>0</v>
      </c>
      <c r="L132" s="28">
        <v>0</v>
      </c>
      <c r="M132" s="28">
        <v>0</v>
      </c>
      <c r="N132" s="28">
        <f t="shared" si="7"/>
        <v>0</v>
      </c>
      <c r="O132" s="28">
        <f t="shared" si="8"/>
        <v>60000</v>
      </c>
      <c r="P132" s="24">
        <f>IF('[1]DEP-FINAL'!H129&gt;1,0,'[1]DEP-FINAL'!B129)</f>
        <v>167012</v>
      </c>
      <c r="Q132" s="30">
        <f t="shared" si="9"/>
        <v>60000</v>
      </c>
      <c r="R132" s="31">
        <f t="shared" si="10"/>
        <v>0</v>
      </c>
      <c r="S132" s="31">
        <f>+'[1]DEP-FINAL'!J129</f>
        <v>0</v>
      </c>
      <c r="T132" s="23" t="s">
        <v>45</v>
      </c>
      <c r="U132" s="31">
        <f>+'[1]DEP-FINAL'!I129</f>
        <v>60000</v>
      </c>
      <c r="V132" s="30"/>
      <c r="W132" s="23" t="s">
        <v>45</v>
      </c>
      <c r="X132" s="31">
        <f>+'[1]DEP-FINAL'!K129+'[1]DEP-FINAL'!L129</f>
        <v>0</v>
      </c>
      <c r="Y132" s="23" t="s">
        <v>45</v>
      </c>
      <c r="Z132" s="31">
        <f t="shared" si="11"/>
        <v>0</v>
      </c>
      <c r="AA132" s="31"/>
      <c r="AB132" s="31">
        <v>0</v>
      </c>
      <c r="AC132" s="31">
        <v>0</v>
      </c>
      <c r="AD132" s="30"/>
      <c r="AE132" s="30">
        <f>+'[1]DEP-FINAL'!K129</f>
        <v>0</v>
      </c>
      <c r="AF132" s="30">
        <v>0</v>
      </c>
      <c r="AG132" s="30">
        <f t="shared" si="12"/>
        <v>0</v>
      </c>
      <c r="AH132" s="30">
        <v>0</v>
      </c>
      <c r="AI132" s="30" t="str">
        <f>+'[1]DEP-FINAL'!G129</f>
        <v>EN REVISION</v>
      </c>
      <c r="AJ132" s="32"/>
      <c r="AK132" s="33"/>
    </row>
    <row r="133" spans="1:37" s="34" customFormat="1" x14ac:dyDescent="0.25">
      <c r="A133" s="23">
        <f t="shared" si="13"/>
        <v>125</v>
      </c>
      <c r="B133" s="24" t="s">
        <v>44</v>
      </c>
      <c r="C133" s="23" t="str">
        <f>+'[1]DEP-FINAL'!A130</f>
        <v>LCC1</v>
      </c>
      <c r="D133" s="23">
        <f>+'[1]DEP-FINAL'!B130</f>
        <v>167014</v>
      </c>
      <c r="E133" s="25">
        <f>+'[1]DEP-FINAL'!C130</f>
        <v>45008</v>
      </c>
      <c r="F133" s="26">
        <f>+IF('[1]DEP-FINAL'!D130&gt;1,'[1]DEP-FINAL'!D130," ")</f>
        <v>45035</v>
      </c>
      <c r="G133" s="27">
        <f>'[1]DEP-FINAL'!F130</f>
        <v>137000</v>
      </c>
      <c r="H133" s="28">
        <v>0</v>
      </c>
      <c r="I133" s="28">
        <f>+'[1]DEP-FINAL'!M130+'[1]DEP-FINAL'!N130</f>
        <v>0</v>
      </c>
      <c r="J133" s="28">
        <f>+'[1]DEP-FINAL'!R130</f>
        <v>0</v>
      </c>
      <c r="K133" s="29">
        <f>+'[1]DEP-FINAL'!P130+'[1]DEP-FINAL'!Q130</f>
        <v>0</v>
      </c>
      <c r="L133" s="28">
        <v>0</v>
      </c>
      <c r="M133" s="28">
        <v>0</v>
      </c>
      <c r="N133" s="28">
        <f t="shared" si="7"/>
        <v>0</v>
      </c>
      <c r="O133" s="28">
        <f t="shared" si="8"/>
        <v>137000</v>
      </c>
      <c r="P133" s="24">
        <f>IF('[1]DEP-FINAL'!H130&gt;1,0,'[1]DEP-FINAL'!B130)</f>
        <v>167014</v>
      </c>
      <c r="Q133" s="30">
        <f t="shared" si="9"/>
        <v>137000</v>
      </c>
      <c r="R133" s="31">
        <f t="shared" si="10"/>
        <v>0</v>
      </c>
      <c r="S133" s="31">
        <f>+'[1]DEP-FINAL'!J130</f>
        <v>0</v>
      </c>
      <c r="T133" s="23" t="s">
        <v>45</v>
      </c>
      <c r="U133" s="31">
        <f>+'[1]DEP-FINAL'!I130</f>
        <v>137000</v>
      </c>
      <c r="V133" s="30"/>
      <c r="W133" s="23" t="s">
        <v>45</v>
      </c>
      <c r="X133" s="31">
        <f>+'[1]DEP-FINAL'!K130+'[1]DEP-FINAL'!L130</f>
        <v>0</v>
      </c>
      <c r="Y133" s="23" t="s">
        <v>45</v>
      </c>
      <c r="Z133" s="31">
        <f t="shared" si="11"/>
        <v>0</v>
      </c>
      <c r="AA133" s="31"/>
      <c r="AB133" s="31">
        <v>0</v>
      </c>
      <c r="AC133" s="31">
        <v>0</v>
      </c>
      <c r="AD133" s="30"/>
      <c r="AE133" s="30">
        <f>+'[1]DEP-FINAL'!K130</f>
        <v>0</v>
      </c>
      <c r="AF133" s="30">
        <v>0</v>
      </c>
      <c r="AG133" s="30">
        <f t="shared" si="12"/>
        <v>0</v>
      </c>
      <c r="AH133" s="30">
        <v>0</v>
      </c>
      <c r="AI133" s="30" t="str">
        <f>+'[1]DEP-FINAL'!G130</f>
        <v>EN REVISION</v>
      </c>
      <c r="AJ133" s="32"/>
      <c r="AK133" s="33"/>
    </row>
    <row r="134" spans="1:37" s="34" customFormat="1" x14ac:dyDescent="0.25">
      <c r="A134" s="23">
        <f t="shared" si="13"/>
        <v>126</v>
      </c>
      <c r="B134" s="24" t="s">
        <v>44</v>
      </c>
      <c r="C134" s="23" t="str">
        <f>+'[1]DEP-FINAL'!A131</f>
        <v>LCC1</v>
      </c>
      <c r="D134" s="23">
        <f>+'[1]DEP-FINAL'!B131</f>
        <v>167011</v>
      </c>
      <c r="E134" s="25">
        <f>+'[1]DEP-FINAL'!C131</f>
        <v>45008</v>
      </c>
      <c r="F134" s="26">
        <f>+IF('[1]DEP-FINAL'!D131&gt;1,'[1]DEP-FINAL'!D131," ")</f>
        <v>45035</v>
      </c>
      <c r="G134" s="27">
        <f>'[1]DEP-FINAL'!F131</f>
        <v>348900</v>
      </c>
      <c r="H134" s="28">
        <v>0</v>
      </c>
      <c r="I134" s="28">
        <f>+'[1]DEP-FINAL'!M131+'[1]DEP-FINAL'!N131</f>
        <v>0</v>
      </c>
      <c r="J134" s="28">
        <f>+'[1]DEP-FINAL'!R131</f>
        <v>0</v>
      </c>
      <c r="K134" s="29">
        <f>+'[1]DEP-FINAL'!P131+'[1]DEP-FINAL'!Q131</f>
        <v>0</v>
      </c>
      <c r="L134" s="28">
        <v>0</v>
      </c>
      <c r="M134" s="28">
        <v>0</v>
      </c>
      <c r="N134" s="28">
        <f t="shared" si="7"/>
        <v>0</v>
      </c>
      <c r="O134" s="28">
        <f t="shared" si="8"/>
        <v>348900</v>
      </c>
      <c r="P134" s="24">
        <f>IF('[1]DEP-FINAL'!H131&gt;1,0,'[1]DEP-FINAL'!B131)</f>
        <v>167011</v>
      </c>
      <c r="Q134" s="30">
        <f t="shared" si="9"/>
        <v>348900</v>
      </c>
      <c r="R134" s="31">
        <f t="shared" si="10"/>
        <v>0</v>
      </c>
      <c r="S134" s="31">
        <f>+'[1]DEP-FINAL'!J131</f>
        <v>0</v>
      </c>
      <c r="T134" s="23" t="s">
        <v>45</v>
      </c>
      <c r="U134" s="31">
        <f>+'[1]DEP-FINAL'!I131</f>
        <v>348900</v>
      </c>
      <c r="V134" s="30"/>
      <c r="W134" s="23" t="s">
        <v>45</v>
      </c>
      <c r="X134" s="31">
        <f>+'[1]DEP-FINAL'!K131+'[1]DEP-FINAL'!L131</f>
        <v>0</v>
      </c>
      <c r="Y134" s="23" t="s">
        <v>45</v>
      </c>
      <c r="Z134" s="31">
        <f t="shared" si="11"/>
        <v>0</v>
      </c>
      <c r="AA134" s="31"/>
      <c r="AB134" s="31">
        <v>0</v>
      </c>
      <c r="AC134" s="31">
        <v>0</v>
      </c>
      <c r="AD134" s="30"/>
      <c r="AE134" s="30">
        <f>+'[1]DEP-FINAL'!K131</f>
        <v>0</v>
      </c>
      <c r="AF134" s="30">
        <v>0</v>
      </c>
      <c r="AG134" s="30">
        <f t="shared" si="12"/>
        <v>0</v>
      </c>
      <c r="AH134" s="30">
        <v>0</v>
      </c>
      <c r="AI134" s="30" t="str">
        <f>+'[1]DEP-FINAL'!G131</f>
        <v>EN REVISION</v>
      </c>
      <c r="AJ134" s="32"/>
      <c r="AK134" s="33"/>
    </row>
    <row r="135" spans="1:37" s="34" customFormat="1" x14ac:dyDescent="0.25">
      <c r="A135" s="23">
        <f t="shared" si="13"/>
        <v>127</v>
      </c>
      <c r="B135" s="24" t="s">
        <v>44</v>
      </c>
      <c r="C135" s="23" t="str">
        <f>+'[1]DEP-FINAL'!A132</f>
        <v>LCC1</v>
      </c>
      <c r="D135" s="23">
        <f>+'[1]DEP-FINAL'!B132</f>
        <v>167402</v>
      </c>
      <c r="E135" s="25">
        <f>+'[1]DEP-FINAL'!C132</f>
        <v>45014</v>
      </c>
      <c r="F135" s="26">
        <f>+IF('[1]DEP-FINAL'!D132&gt;1,'[1]DEP-FINAL'!D132," ")</f>
        <v>45037</v>
      </c>
      <c r="G135" s="27">
        <f>'[1]DEP-FINAL'!F132</f>
        <v>60000</v>
      </c>
      <c r="H135" s="28">
        <v>0</v>
      </c>
      <c r="I135" s="28">
        <f>+'[1]DEP-FINAL'!M132+'[1]DEP-FINAL'!N132</f>
        <v>0</v>
      </c>
      <c r="J135" s="28">
        <f>+'[1]DEP-FINAL'!R132</f>
        <v>0</v>
      </c>
      <c r="K135" s="29">
        <f>+'[1]DEP-FINAL'!P132+'[1]DEP-FINAL'!Q132</f>
        <v>0</v>
      </c>
      <c r="L135" s="28">
        <v>0</v>
      </c>
      <c r="M135" s="28">
        <v>0</v>
      </c>
      <c r="N135" s="28">
        <f t="shared" si="7"/>
        <v>0</v>
      </c>
      <c r="O135" s="28">
        <f t="shared" si="8"/>
        <v>60000</v>
      </c>
      <c r="P135" s="24">
        <f>IF('[1]DEP-FINAL'!H132&gt;1,0,'[1]DEP-FINAL'!B132)</f>
        <v>167402</v>
      </c>
      <c r="Q135" s="30">
        <f t="shared" si="9"/>
        <v>60000</v>
      </c>
      <c r="R135" s="31">
        <f t="shared" si="10"/>
        <v>0</v>
      </c>
      <c r="S135" s="31">
        <f>+'[1]DEP-FINAL'!J132</f>
        <v>0</v>
      </c>
      <c r="T135" s="23" t="s">
        <v>45</v>
      </c>
      <c r="U135" s="31">
        <f>+'[1]DEP-FINAL'!I132</f>
        <v>60000</v>
      </c>
      <c r="V135" s="30"/>
      <c r="W135" s="23" t="s">
        <v>45</v>
      </c>
      <c r="X135" s="31">
        <f>+'[1]DEP-FINAL'!K132+'[1]DEP-FINAL'!L132</f>
        <v>0</v>
      </c>
      <c r="Y135" s="23" t="s">
        <v>45</v>
      </c>
      <c r="Z135" s="31">
        <f t="shared" si="11"/>
        <v>0</v>
      </c>
      <c r="AA135" s="31"/>
      <c r="AB135" s="31">
        <v>0</v>
      </c>
      <c r="AC135" s="31">
        <v>0</v>
      </c>
      <c r="AD135" s="30"/>
      <c r="AE135" s="30">
        <f>+'[1]DEP-FINAL'!K132</f>
        <v>0</v>
      </c>
      <c r="AF135" s="30">
        <v>0</v>
      </c>
      <c r="AG135" s="30">
        <f t="shared" si="12"/>
        <v>0</v>
      </c>
      <c r="AH135" s="30">
        <v>0</v>
      </c>
      <c r="AI135" s="30" t="str">
        <f>+'[1]DEP-FINAL'!G132</f>
        <v>EN REVISION</v>
      </c>
      <c r="AJ135" s="32"/>
      <c r="AK135" s="33"/>
    </row>
    <row r="136" spans="1:37" s="34" customFormat="1" x14ac:dyDescent="0.25">
      <c r="A136" s="23">
        <f t="shared" si="13"/>
        <v>128</v>
      </c>
      <c r="B136" s="24" t="s">
        <v>44</v>
      </c>
      <c r="C136" s="23" t="str">
        <f>+'[1]DEP-FINAL'!A133</f>
        <v>LCC1</v>
      </c>
      <c r="D136" s="23">
        <f>+'[1]DEP-FINAL'!B133</f>
        <v>167407</v>
      </c>
      <c r="E136" s="25">
        <f>+'[1]DEP-FINAL'!C133</f>
        <v>45014</v>
      </c>
      <c r="F136" s="26">
        <f>+IF('[1]DEP-FINAL'!D133&gt;1,'[1]DEP-FINAL'!D133," ")</f>
        <v>45037</v>
      </c>
      <c r="G136" s="27">
        <f>'[1]DEP-FINAL'!F133</f>
        <v>60000</v>
      </c>
      <c r="H136" s="28">
        <v>0</v>
      </c>
      <c r="I136" s="28">
        <f>+'[1]DEP-FINAL'!M133+'[1]DEP-FINAL'!N133</f>
        <v>0</v>
      </c>
      <c r="J136" s="28">
        <f>+'[1]DEP-FINAL'!R133</f>
        <v>0</v>
      </c>
      <c r="K136" s="29">
        <f>+'[1]DEP-FINAL'!P133+'[1]DEP-FINAL'!Q133</f>
        <v>0</v>
      </c>
      <c r="L136" s="28">
        <v>0</v>
      </c>
      <c r="M136" s="28">
        <v>0</v>
      </c>
      <c r="N136" s="28">
        <f t="shared" si="7"/>
        <v>0</v>
      </c>
      <c r="O136" s="28">
        <f t="shared" si="8"/>
        <v>60000</v>
      </c>
      <c r="P136" s="24">
        <f>IF('[1]DEP-FINAL'!H133&gt;1,0,'[1]DEP-FINAL'!B133)</f>
        <v>167407</v>
      </c>
      <c r="Q136" s="30">
        <f t="shared" si="9"/>
        <v>60000</v>
      </c>
      <c r="R136" s="31">
        <f t="shared" si="10"/>
        <v>0</v>
      </c>
      <c r="S136" s="31">
        <f>+'[1]DEP-FINAL'!J133</f>
        <v>0</v>
      </c>
      <c r="T136" s="23" t="s">
        <v>45</v>
      </c>
      <c r="U136" s="31">
        <f>+'[1]DEP-FINAL'!I133</f>
        <v>60000</v>
      </c>
      <c r="V136" s="30"/>
      <c r="W136" s="23" t="s">
        <v>45</v>
      </c>
      <c r="X136" s="31">
        <f>+'[1]DEP-FINAL'!K133+'[1]DEP-FINAL'!L133</f>
        <v>0</v>
      </c>
      <c r="Y136" s="23" t="s">
        <v>45</v>
      </c>
      <c r="Z136" s="31">
        <f t="shared" si="11"/>
        <v>0</v>
      </c>
      <c r="AA136" s="31"/>
      <c r="AB136" s="31">
        <v>0</v>
      </c>
      <c r="AC136" s="31">
        <v>0</v>
      </c>
      <c r="AD136" s="30"/>
      <c r="AE136" s="30">
        <f>+'[1]DEP-FINAL'!K133</f>
        <v>0</v>
      </c>
      <c r="AF136" s="30">
        <v>0</v>
      </c>
      <c r="AG136" s="30">
        <f t="shared" si="12"/>
        <v>0</v>
      </c>
      <c r="AH136" s="30">
        <v>0</v>
      </c>
      <c r="AI136" s="30" t="str">
        <f>+'[1]DEP-FINAL'!G133</f>
        <v>EN REVISION</v>
      </c>
      <c r="AJ136" s="32"/>
      <c r="AK136" s="33"/>
    </row>
    <row r="137" spans="1:37" s="34" customFormat="1" x14ac:dyDescent="0.25">
      <c r="A137" s="23">
        <f t="shared" si="13"/>
        <v>129</v>
      </c>
      <c r="B137" s="24" t="s">
        <v>44</v>
      </c>
      <c r="C137" s="23" t="str">
        <f>+'[1]DEP-FINAL'!A134</f>
        <v>LCC1</v>
      </c>
      <c r="D137" s="23">
        <f>+'[1]DEP-FINAL'!B134</f>
        <v>167398</v>
      </c>
      <c r="E137" s="25">
        <f>+'[1]DEP-FINAL'!C134</f>
        <v>45014</v>
      </c>
      <c r="F137" s="26">
        <f>+IF('[1]DEP-FINAL'!D134&gt;1,'[1]DEP-FINAL'!D134," ")</f>
        <v>45037</v>
      </c>
      <c r="G137" s="27">
        <f>'[1]DEP-FINAL'!F134</f>
        <v>624000</v>
      </c>
      <c r="H137" s="28">
        <v>0</v>
      </c>
      <c r="I137" s="28">
        <f>+'[1]DEP-FINAL'!M134+'[1]DEP-FINAL'!N134</f>
        <v>0</v>
      </c>
      <c r="J137" s="28">
        <f>+'[1]DEP-FINAL'!R134</f>
        <v>0</v>
      </c>
      <c r="K137" s="29">
        <f>+'[1]DEP-FINAL'!P134+'[1]DEP-FINAL'!Q134</f>
        <v>0</v>
      </c>
      <c r="L137" s="28">
        <v>0</v>
      </c>
      <c r="M137" s="28">
        <v>0</v>
      </c>
      <c r="N137" s="28">
        <f t="shared" si="7"/>
        <v>0</v>
      </c>
      <c r="O137" s="28">
        <f t="shared" si="8"/>
        <v>624000</v>
      </c>
      <c r="P137" s="24">
        <f>IF('[1]DEP-FINAL'!H134&gt;1,0,'[1]DEP-FINAL'!B134)</f>
        <v>167398</v>
      </c>
      <c r="Q137" s="30">
        <f t="shared" si="9"/>
        <v>624000</v>
      </c>
      <c r="R137" s="31">
        <f t="shared" si="10"/>
        <v>0</v>
      </c>
      <c r="S137" s="31">
        <f>+'[1]DEP-FINAL'!J134</f>
        <v>0</v>
      </c>
      <c r="T137" s="23" t="s">
        <v>45</v>
      </c>
      <c r="U137" s="31">
        <f>+'[1]DEP-FINAL'!I134</f>
        <v>624000</v>
      </c>
      <c r="V137" s="30"/>
      <c r="W137" s="23" t="s">
        <v>45</v>
      </c>
      <c r="X137" s="31">
        <f>+'[1]DEP-FINAL'!K134+'[1]DEP-FINAL'!L134</f>
        <v>0</v>
      </c>
      <c r="Y137" s="23" t="s">
        <v>45</v>
      </c>
      <c r="Z137" s="31">
        <f t="shared" si="11"/>
        <v>0</v>
      </c>
      <c r="AA137" s="31"/>
      <c r="AB137" s="31">
        <v>0</v>
      </c>
      <c r="AC137" s="31">
        <v>0</v>
      </c>
      <c r="AD137" s="30"/>
      <c r="AE137" s="30">
        <f>+'[1]DEP-FINAL'!K134</f>
        <v>0</v>
      </c>
      <c r="AF137" s="30">
        <v>0</v>
      </c>
      <c r="AG137" s="30">
        <f t="shared" si="12"/>
        <v>0</v>
      </c>
      <c r="AH137" s="30">
        <v>0</v>
      </c>
      <c r="AI137" s="30" t="str">
        <f>+'[1]DEP-FINAL'!G134</f>
        <v>EN REVISION</v>
      </c>
      <c r="AJ137" s="32"/>
      <c r="AK137" s="33"/>
    </row>
    <row r="138" spans="1:37" s="34" customFormat="1" x14ac:dyDescent="0.25">
      <c r="A138" s="23">
        <f t="shared" si="13"/>
        <v>130</v>
      </c>
      <c r="B138" s="24" t="s">
        <v>44</v>
      </c>
      <c r="C138" s="23" t="str">
        <f>+'[1]DEP-FINAL'!A135</f>
        <v>LCC1</v>
      </c>
      <c r="D138" s="23">
        <f>+'[1]DEP-FINAL'!B135</f>
        <v>167406</v>
      </c>
      <c r="E138" s="25">
        <f>+'[1]DEP-FINAL'!C135</f>
        <v>45014</v>
      </c>
      <c r="F138" s="26">
        <f>+IF('[1]DEP-FINAL'!D135&gt;1,'[1]DEP-FINAL'!D135," ")</f>
        <v>45037</v>
      </c>
      <c r="G138" s="27">
        <f>'[1]DEP-FINAL'!F135</f>
        <v>614000</v>
      </c>
      <c r="H138" s="28">
        <v>0</v>
      </c>
      <c r="I138" s="28">
        <f>+'[1]DEP-FINAL'!M135+'[1]DEP-FINAL'!N135</f>
        <v>0</v>
      </c>
      <c r="J138" s="28">
        <f>+'[1]DEP-FINAL'!R135</f>
        <v>0</v>
      </c>
      <c r="K138" s="29">
        <f>+'[1]DEP-FINAL'!P135+'[1]DEP-FINAL'!Q135</f>
        <v>0</v>
      </c>
      <c r="L138" s="28">
        <v>0</v>
      </c>
      <c r="M138" s="28">
        <v>0</v>
      </c>
      <c r="N138" s="28">
        <f t="shared" ref="N138:N158" si="14">+SUM(J138:M138)</f>
        <v>0</v>
      </c>
      <c r="O138" s="28">
        <f t="shared" ref="O138:O158" si="15">+G138-I138-N138</f>
        <v>614000</v>
      </c>
      <c r="P138" s="24">
        <f>IF('[1]DEP-FINAL'!H135&gt;1,0,'[1]DEP-FINAL'!B135)</f>
        <v>167406</v>
      </c>
      <c r="Q138" s="30">
        <f t="shared" ref="Q138:Q158" si="16">+IF(P138&gt;0,G138,0)</f>
        <v>614000</v>
      </c>
      <c r="R138" s="31">
        <f t="shared" ref="R138:R158" si="17">IF(P138=0,G138,0)</f>
        <v>0</v>
      </c>
      <c r="S138" s="31">
        <f>+'[1]DEP-FINAL'!J135</f>
        <v>0</v>
      </c>
      <c r="T138" s="23" t="s">
        <v>45</v>
      </c>
      <c r="U138" s="31">
        <f>+'[1]DEP-FINAL'!I135</f>
        <v>614000</v>
      </c>
      <c r="V138" s="30"/>
      <c r="W138" s="23" t="s">
        <v>45</v>
      </c>
      <c r="X138" s="31">
        <f>+'[1]DEP-FINAL'!K135+'[1]DEP-FINAL'!L135</f>
        <v>0</v>
      </c>
      <c r="Y138" s="23" t="s">
        <v>45</v>
      </c>
      <c r="Z138" s="31">
        <f t="shared" ref="Z138:Z158" si="18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+'[1]DEP-FINAL'!K135</f>
        <v>0</v>
      </c>
      <c r="AF138" s="30">
        <v>0</v>
      </c>
      <c r="AG138" s="30">
        <f t="shared" ref="AG138:AG158" si="19">+G138-I138-N138-R138-Z138-AC138-AE138-S138-U138</f>
        <v>0</v>
      </c>
      <c r="AH138" s="30">
        <v>0</v>
      </c>
      <c r="AI138" s="30" t="str">
        <f>+'[1]DEP-FINAL'!G135</f>
        <v>EN REVISION</v>
      </c>
      <c r="AJ138" s="32"/>
      <c r="AK138" s="33"/>
    </row>
    <row r="139" spans="1:37" s="34" customFormat="1" x14ac:dyDescent="0.25">
      <c r="A139" s="23">
        <f t="shared" ref="A139:A158" si="20">+A138+1</f>
        <v>131</v>
      </c>
      <c r="B139" s="24" t="s">
        <v>44</v>
      </c>
      <c r="C139" s="23" t="str">
        <f>+'[1]DEP-FINAL'!A136</f>
        <v>LCC1</v>
      </c>
      <c r="D139" s="23">
        <f>+'[1]DEP-FINAL'!B136</f>
        <v>167404</v>
      </c>
      <c r="E139" s="25">
        <f>+'[1]DEP-FINAL'!C136</f>
        <v>45014</v>
      </c>
      <c r="F139" s="26">
        <f>+IF('[1]DEP-FINAL'!D136&gt;1,'[1]DEP-FINAL'!D136," ")</f>
        <v>45037</v>
      </c>
      <c r="G139" s="27">
        <f>'[1]DEP-FINAL'!F136</f>
        <v>614000</v>
      </c>
      <c r="H139" s="28">
        <v>0</v>
      </c>
      <c r="I139" s="28">
        <f>+'[1]DEP-FINAL'!M136+'[1]DEP-FINAL'!N136</f>
        <v>0</v>
      </c>
      <c r="J139" s="28">
        <f>+'[1]DEP-FINAL'!R136</f>
        <v>0</v>
      </c>
      <c r="K139" s="29">
        <f>+'[1]DEP-FINAL'!P136+'[1]DEP-FINAL'!Q136</f>
        <v>0</v>
      </c>
      <c r="L139" s="28">
        <v>0</v>
      </c>
      <c r="M139" s="28">
        <v>0</v>
      </c>
      <c r="N139" s="28">
        <f t="shared" si="14"/>
        <v>0</v>
      </c>
      <c r="O139" s="28">
        <f t="shared" si="15"/>
        <v>614000</v>
      </c>
      <c r="P139" s="24">
        <f>IF('[1]DEP-FINAL'!H136&gt;1,0,'[1]DEP-FINAL'!B136)</f>
        <v>167404</v>
      </c>
      <c r="Q139" s="30">
        <f t="shared" si="16"/>
        <v>614000</v>
      </c>
      <c r="R139" s="31">
        <f t="shared" si="17"/>
        <v>0</v>
      </c>
      <c r="S139" s="31">
        <f>+'[1]DEP-FINAL'!J136</f>
        <v>0</v>
      </c>
      <c r="T139" s="23" t="s">
        <v>45</v>
      </c>
      <c r="U139" s="31">
        <f>+'[1]DEP-FINAL'!I136</f>
        <v>614000</v>
      </c>
      <c r="V139" s="30"/>
      <c r="W139" s="23" t="s">
        <v>45</v>
      </c>
      <c r="X139" s="31">
        <f>+'[1]DEP-FINAL'!K136+'[1]DEP-FINAL'!L136</f>
        <v>0</v>
      </c>
      <c r="Y139" s="23" t="s">
        <v>45</v>
      </c>
      <c r="Z139" s="31">
        <f t="shared" si="18"/>
        <v>0</v>
      </c>
      <c r="AA139" s="31"/>
      <c r="AB139" s="31">
        <v>0</v>
      </c>
      <c r="AC139" s="31">
        <v>0</v>
      </c>
      <c r="AD139" s="30"/>
      <c r="AE139" s="30">
        <f>+'[1]DEP-FINAL'!K136</f>
        <v>0</v>
      </c>
      <c r="AF139" s="30">
        <v>0</v>
      </c>
      <c r="AG139" s="30">
        <f t="shared" si="19"/>
        <v>0</v>
      </c>
      <c r="AH139" s="30">
        <v>0</v>
      </c>
      <c r="AI139" s="30" t="str">
        <f>+'[1]DEP-FINAL'!G136</f>
        <v>EN REVISION</v>
      </c>
      <c r="AJ139" s="32"/>
      <c r="AK139" s="33"/>
    </row>
    <row r="140" spans="1:37" s="34" customFormat="1" x14ac:dyDescent="0.25">
      <c r="A140" s="23">
        <f t="shared" si="20"/>
        <v>132</v>
      </c>
      <c r="B140" s="24" t="s">
        <v>44</v>
      </c>
      <c r="C140" s="23" t="str">
        <f>+'[1]DEP-FINAL'!A137</f>
        <v>LCC1</v>
      </c>
      <c r="D140" s="23">
        <f>+'[1]DEP-FINAL'!B137</f>
        <v>167401</v>
      </c>
      <c r="E140" s="25">
        <f>+'[1]DEP-FINAL'!C137</f>
        <v>45014</v>
      </c>
      <c r="F140" s="26">
        <f>+IF('[1]DEP-FINAL'!D137&gt;1,'[1]DEP-FINAL'!D137," ")</f>
        <v>45037</v>
      </c>
      <c r="G140" s="27">
        <f>'[1]DEP-FINAL'!F137</f>
        <v>704000</v>
      </c>
      <c r="H140" s="28">
        <v>0</v>
      </c>
      <c r="I140" s="28">
        <f>+'[1]DEP-FINAL'!M137+'[1]DEP-FINAL'!N137</f>
        <v>0</v>
      </c>
      <c r="J140" s="28">
        <f>+'[1]DEP-FINAL'!R137</f>
        <v>0</v>
      </c>
      <c r="K140" s="29">
        <f>+'[1]DEP-FINAL'!P137+'[1]DEP-FINAL'!Q137</f>
        <v>0</v>
      </c>
      <c r="L140" s="28">
        <v>0</v>
      </c>
      <c r="M140" s="28">
        <v>0</v>
      </c>
      <c r="N140" s="28">
        <f t="shared" si="14"/>
        <v>0</v>
      </c>
      <c r="O140" s="28">
        <f t="shared" si="15"/>
        <v>704000</v>
      </c>
      <c r="P140" s="24">
        <f>IF('[1]DEP-FINAL'!H137&gt;1,0,'[1]DEP-FINAL'!B137)</f>
        <v>167401</v>
      </c>
      <c r="Q140" s="30">
        <f t="shared" si="16"/>
        <v>704000</v>
      </c>
      <c r="R140" s="31">
        <f t="shared" si="17"/>
        <v>0</v>
      </c>
      <c r="S140" s="31">
        <f>+'[1]DEP-FINAL'!J137</f>
        <v>0</v>
      </c>
      <c r="T140" s="23" t="s">
        <v>45</v>
      </c>
      <c r="U140" s="31">
        <f>+'[1]DEP-FINAL'!I137</f>
        <v>704000</v>
      </c>
      <c r="V140" s="30"/>
      <c r="W140" s="23" t="s">
        <v>45</v>
      </c>
      <c r="X140" s="31">
        <f>+'[1]DEP-FINAL'!K137+'[1]DEP-FINAL'!L137</f>
        <v>0</v>
      </c>
      <c r="Y140" s="23" t="s">
        <v>45</v>
      </c>
      <c r="Z140" s="31">
        <f t="shared" si="18"/>
        <v>0</v>
      </c>
      <c r="AA140" s="31"/>
      <c r="AB140" s="31">
        <v>0</v>
      </c>
      <c r="AC140" s="31">
        <v>0</v>
      </c>
      <c r="AD140" s="30"/>
      <c r="AE140" s="30">
        <f>+'[1]DEP-FINAL'!K137</f>
        <v>0</v>
      </c>
      <c r="AF140" s="30">
        <v>0</v>
      </c>
      <c r="AG140" s="30">
        <f t="shared" si="19"/>
        <v>0</v>
      </c>
      <c r="AH140" s="30">
        <v>0</v>
      </c>
      <c r="AI140" s="30" t="str">
        <f>+'[1]DEP-FINAL'!G137</f>
        <v>EN REVISION</v>
      </c>
      <c r="AJ140" s="32"/>
      <c r="AK140" s="33"/>
    </row>
    <row r="141" spans="1:37" s="34" customFormat="1" x14ac:dyDescent="0.25">
      <c r="A141" s="23">
        <f t="shared" si="20"/>
        <v>133</v>
      </c>
      <c r="B141" s="24" t="s">
        <v>44</v>
      </c>
      <c r="C141" s="23" t="str">
        <f>+'[1]DEP-FINAL'!A138</f>
        <v>LCC1</v>
      </c>
      <c r="D141" s="23">
        <f>+'[1]DEP-FINAL'!B138</f>
        <v>167403</v>
      </c>
      <c r="E141" s="25">
        <f>+'[1]DEP-FINAL'!C138</f>
        <v>45014</v>
      </c>
      <c r="F141" s="26">
        <f>+IF('[1]DEP-FINAL'!D138&gt;1,'[1]DEP-FINAL'!D138," ")</f>
        <v>45037</v>
      </c>
      <c r="G141" s="27">
        <f>'[1]DEP-FINAL'!F138</f>
        <v>361000</v>
      </c>
      <c r="H141" s="28">
        <v>0</v>
      </c>
      <c r="I141" s="28">
        <f>+'[1]DEP-FINAL'!M138+'[1]DEP-FINAL'!N138</f>
        <v>0</v>
      </c>
      <c r="J141" s="28">
        <f>+'[1]DEP-FINAL'!R138</f>
        <v>0</v>
      </c>
      <c r="K141" s="29">
        <f>+'[1]DEP-FINAL'!P138+'[1]DEP-FINAL'!Q138</f>
        <v>0</v>
      </c>
      <c r="L141" s="28">
        <v>0</v>
      </c>
      <c r="M141" s="28">
        <v>0</v>
      </c>
      <c r="N141" s="28">
        <f t="shared" si="14"/>
        <v>0</v>
      </c>
      <c r="O141" s="28">
        <f t="shared" si="15"/>
        <v>361000</v>
      </c>
      <c r="P141" s="24">
        <f>IF('[1]DEP-FINAL'!H138&gt;1,0,'[1]DEP-FINAL'!B138)</f>
        <v>167403</v>
      </c>
      <c r="Q141" s="30">
        <f t="shared" si="16"/>
        <v>361000</v>
      </c>
      <c r="R141" s="31">
        <f t="shared" si="17"/>
        <v>0</v>
      </c>
      <c r="S141" s="31">
        <f>+'[1]DEP-FINAL'!J138</f>
        <v>0</v>
      </c>
      <c r="T141" s="23" t="s">
        <v>45</v>
      </c>
      <c r="U141" s="31">
        <f>+'[1]DEP-FINAL'!I138</f>
        <v>361000</v>
      </c>
      <c r="V141" s="30"/>
      <c r="W141" s="23" t="s">
        <v>45</v>
      </c>
      <c r="X141" s="31">
        <f>+'[1]DEP-FINAL'!K138+'[1]DEP-FINAL'!L138</f>
        <v>0</v>
      </c>
      <c r="Y141" s="23" t="s">
        <v>45</v>
      </c>
      <c r="Z141" s="31">
        <f t="shared" si="18"/>
        <v>0</v>
      </c>
      <c r="AA141" s="31"/>
      <c r="AB141" s="31">
        <v>0</v>
      </c>
      <c r="AC141" s="31">
        <v>0</v>
      </c>
      <c r="AD141" s="30"/>
      <c r="AE141" s="30">
        <f>+'[1]DEP-FINAL'!K138</f>
        <v>0</v>
      </c>
      <c r="AF141" s="30">
        <v>0</v>
      </c>
      <c r="AG141" s="30">
        <f t="shared" si="19"/>
        <v>0</v>
      </c>
      <c r="AH141" s="30">
        <v>0</v>
      </c>
      <c r="AI141" s="30" t="str">
        <f>+'[1]DEP-FINAL'!G138</f>
        <v>EN REVISION</v>
      </c>
      <c r="AJ141" s="32"/>
      <c r="AK141" s="33"/>
    </row>
    <row r="142" spans="1:37" s="34" customFormat="1" x14ac:dyDescent="0.25">
      <c r="A142" s="23">
        <f t="shared" si="20"/>
        <v>134</v>
      </c>
      <c r="B142" s="24" t="s">
        <v>44</v>
      </c>
      <c r="C142" s="23" t="str">
        <f>+'[1]DEP-FINAL'!A139</f>
        <v>LCC1</v>
      </c>
      <c r="D142" s="23">
        <f>+'[1]DEP-FINAL'!B139</f>
        <v>167392</v>
      </c>
      <c r="E142" s="25">
        <f>+'[1]DEP-FINAL'!C139</f>
        <v>45016</v>
      </c>
      <c r="F142" s="26">
        <f>+IF('[1]DEP-FINAL'!D139&gt;1,'[1]DEP-FINAL'!D139," ")</f>
        <v>45035</v>
      </c>
      <c r="G142" s="27">
        <f>'[1]DEP-FINAL'!F139</f>
        <v>43600</v>
      </c>
      <c r="H142" s="28">
        <v>0</v>
      </c>
      <c r="I142" s="28">
        <f>+'[1]DEP-FINAL'!M139+'[1]DEP-FINAL'!N139</f>
        <v>0</v>
      </c>
      <c r="J142" s="28">
        <f>+'[1]DEP-FINAL'!R139</f>
        <v>0</v>
      </c>
      <c r="K142" s="29">
        <f>+'[1]DEP-FINAL'!P139+'[1]DEP-FINAL'!Q139</f>
        <v>0</v>
      </c>
      <c r="L142" s="28">
        <v>0</v>
      </c>
      <c r="M142" s="28">
        <v>0</v>
      </c>
      <c r="N142" s="28">
        <f t="shared" si="14"/>
        <v>0</v>
      </c>
      <c r="O142" s="28">
        <f t="shared" si="15"/>
        <v>43600</v>
      </c>
      <c r="P142" s="24">
        <f>IF('[1]DEP-FINAL'!H139&gt;1,0,'[1]DEP-FINAL'!B139)</f>
        <v>167392</v>
      </c>
      <c r="Q142" s="30">
        <f t="shared" si="16"/>
        <v>43600</v>
      </c>
      <c r="R142" s="31">
        <f t="shared" si="17"/>
        <v>0</v>
      </c>
      <c r="S142" s="31">
        <f>+'[1]DEP-FINAL'!J139</f>
        <v>0</v>
      </c>
      <c r="T142" s="23" t="s">
        <v>45</v>
      </c>
      <c r="U142" s="31">
        <f>+'[1]DEP-FINAL'!I139</f>
        <v>43600</v>
      </c>
      <c r="V142" s="30"/>
      <c r="W142" s="23" t="s">
        <v>45</v>
      </c>
      <c r="X142" s="31">
        <f>+'[1]DEP-FINAL'!K139+'[1]DEP-FINAL'!L139</f>
        <v>0</v>
      </c>
      <c r="Y142" s="23" t="s">
        <v>45</v>
      </c>
      <c r="Z142" s="31">
        <f t="shared" si="18"/>
        <v>0</v>
      </c>
      <c r="AA142" s="31"/>
      <c r="AB142" s="31">
        <v>0</v>
      </c>
      <c r="AC142" s="31">
        <v>0</v>
      </c>
      <c r="AD142" s="30"/>
      <c r="AE142" s="30">
        <f>+'[1]DEP-FINAL'!K139</f>
        <v>0</v>
      </c>
      <c r="AF142" s="30">
        <v>0</v>
      </c>
      <c r="AG142" s="30">
        <f t="shared" si="19"/>
        <v>0</v>
      </c>
      <c r="AH142" s="30">
        <v>0</v>
      </c>
      <c r="AI142" s="30" t="str">
        <f>+'[1]DEP-FINAL'!G139</f>
        <v>EN REVISION</v>
      </c>
      <c r="AJ142" s="32"/>
      <c r="AK142" s="33"/>
    </row>
    <row r="143" spans="1:37" s="34" customFormat="1" x14ac:dyDescent="0.25">
      <c r="A143" s="23">
        <f t="shared" si="20"/>
        <v>135</v>
      </c>
      <c r="B143" s="24" t="s">
        <v>44</v>
      </c>
      <c r="C143" s="23" t="str">
        <f>+'[1]DEP-FINAL'!A140</f>
        <v>LCC1</v>
      </c>
      <c r="D143" s="23">
        <f>+'[1]DEP-FINAL'!B140</f>
        <v>167389</v>
      </c>
      <c r="E143" s="25">
        <f>+'[1]DEP-FINAL'!C140</f>
        <v>45016</v>
      </c>
      <c r="F143" s="26">
        <f>+IF('[1]DEP-FINAL'!D140&gt;1,'[1]DEP-FINAL'!D140," ")</f>
        <v>45035</v>
      </c>
      <c r="G143" s="27">
        <f>'[1]DEP-FINAL'!F140</f>
        <v>60000</v>
      </c>
      <c r="H143" s="28">
        <v>0</v>
      </c>
      <c r="I143" s="28">
        <f>+'[1]DEP-FINAL'!M140+'[1]DEP-FINAL'!N140</f>
        <v>0</v>
      </c>
      <c r="J143" s="28">
        <f>+'[1]DEP-FINAL'!R140</f>
        <v>0</v>
      </c>
      <c r="K143" s="29">
        <f>+'[1]DEP-FINAL'!P140+'[1]DEP-FINAL'!Q140</f>
        <v>0</v>
      </c>
      <c r="L143" s="28">
        <v>0</v>
      </c>
      <c r="M143" s="28">
        <v>0</v>
      </c>
      <c r="N143" s="28">
        <f t="shared" si="14"/>
        <v>0</v>
      </c>
      <c r="O143" s="28">
        <f t="shared" si="15"/>
        <v>60000</v>
      </c>
      <c r="P143" s="24">
        <f>IF('[1]DEP-FINAL'!H140&gt;1,0,'[1]DEP-FINAL'!B140)</f>
        <v>167389</v>
      </c>
      <c r="Q143" s="30">
        <f t="shared" si="16"/>
        <v>60000</v>
      </c>
      <c r="R143" s="31">
        <f t="shared" si="17"/>
        <v>0</v>
      </c>
      <c r="S143" s="31">
        <f>+'[1]DEP-FINAL'!J140</f>
        <v>0</v>
      </c>
      <c r="T143" s="23" t="s">
        <v>45</v>
      </c>
      <c r="U143" s="31">
        <f>+'[1]DEP-FINAL'!I140</f>
        <v>60000</v>
      </c>
      <c r="V143" s="30"/>
      <c r="W143" s="23" t="s">
        <v>45</v>
      </c>
      <c r="X143" s="31">
        <f>+'[1]DEP-FINAL'!K140+'[1]DEP-FINAL'!L140</f>
        <v>0</v>
      </c>
      <c r="Y143" s="23" t="s">
        <v>45</v>
      </c>
      <c r="Z143" s="31">
        <f t="shared" si="18"/>
        <v>0</v>
      </c>
      <c r="AA143" s="31"/>
      <c r="AB143" s="31">
        <v>0</v>
      </c>
      <c r="AC143" s="31">
        <v>0</v>
      </c>
      <c r="AD143" s="30"/>
      <c r="AE143" s="30">
        <f>+'[1]DEP-FINAL'!K140</f>
        <v>0</v>
      </c>
      <c r="AF143" s="30">
        <v>0</v>
      </c>
      <c r="AG143" s="30">
        <f t="shared" si="19"/>
        <v>0</v>
      </c>
      <c r="AH143" s="30">
        <v>0</v>
      </c>
      <c r="AI143" s="30" t="str">
        <f>+'[1]DEP-FINAL'!G140</f>
        <v>EN REVISION</v>
      </c>
      <c r="AJ143" s="32"/>
      <c r="AK143" s="33"/>
    </row>
    <row r="144" spans="1:37" s="34" customFormat="1" x14ac:dyDescent="0.25">
      <c r="A144" s="23">
        <f t="shared" si="20"/>
        <v>136</v>
      </c>
      <c r="B144" s="24" t="s">
        <v>44</v>
      </c>
      <c r="C144" s="23" t="str">
        <f>+'[1]DEP-FINAL'!A141</f>
        <v>LCC1</v>
      </c>
      <c r="D144" s="23">
        <f>+'[1]DEP-FINAL'!B141</f>
        <v>167390</v>
      </c>
      <c r="E144" s="25">
        <f>+'[1]DEP-FINAL'!C141</f>
        <v>45016</v>
      </c>
      <c r="F144" s="26">
        <f>+IF('[1]DEP-FINAL'!D141&gt;1,'[1]DEP-FINAL'!D141," ")</f>
        <v>45035</v>
      </c>
      <c r="G144" s="27">
        <f>'[1]DEP-FINAL'!F141</f>
        <v>60000</v>
      </c>
      <c r="H144" s="28">
        <v>0</v>
      </c>
      <c r="I144" s="28">
        <f>+'[1]DEP-FINAL'!M141+'[1]DEP-FINAL'!N141</f>
        <v>0</v>
      </c>
      <c r="J144" s="28">
        <f>+'[1]DEP-FINAL'!R141</f>
        <v>0</v>
      </c>
      <c r="K144" s="29">
        <f>+'[1]DEP-FINAL'!P141+'[1]DEP-FINAL'!Q141</f>
        <v>0</v>
      </c>
      <c r="L144" s="28">
        <v>0</v>
      </c>
      <c r="M144" s="28">
        <v>0</v>
      </c>
      <c r="N144" s="28">
        <f t="shared" si="14"/>
        <v>0</v>
      </c>
      <c r="O144" s="28">
        <f t="shared" si="15"/>
        <v>60000</v>
      </c>
      <c r="P144" s="24">
        <f>IF('[1]DEP-FINAL'!H141&gt;1,0,'[1]DEP-FINAL'!B141)</f>
        <v>167390</v>
      </c>
      <c r="Q144" s="30">
        <f t="shared" si="16"/>
        <v>60000</v>
      </c>
      <c r="R144" s="31">
        <f t="shared" si="17"/>
        <v>0</v>
      </c>
      <c r="S144" s="31">
        <f>+'[1]DEP-FINAL'!J141</f>
        <v>0</v>
      </c>
      <c r="T144" s="23" t="s">
        <v>45</v>
      </c>
      <c r="U144" s="31">
        <f>+'[1]DEP-FINAL'!I141</f>
        <v>60000</v>
      </c>
      <c r="V144" s="30"/>
      <c r="W144" s="23" t="s">
        <v>45</v>
      </c>
      <c r="X144" s="31">
        <f>+'[1]DEP-FINAL'!K141+'[1]DEP-FINAL'!L141</f>
        <v>0</v>
      </c>
      <c r="Y144" s="23" t="s">
        <v>45</v>
      </c>
      <c r="Z144" s="31">
        <f t="shared" si="18"/>
        <v>0</v>
      </c>
      <c r="AA144" s="31"/>
      <c r="AB144" s="31">
        <v>0</v>
      </c>
      <c r="AC144" s="31">
        <v>0</v>
      </c>
      <c r="AD144" s="30"/>
      <c r="AE144" s="30">
        <f>+'[1]DEP-FINAL'!K141</f>
        <v>0</v>
      </c>
      <c r="AF144" s="30">
        <v>0</v>
      </c>
      <c r="AG144" s="30">
        <f t="shared" si="19"/>
        <v>0</v>
      </c>
      <c r="AH144" s="30">
        <v>0</v>
      </c>
      <c r="AI144" s="30" t="str">
        <f>+'[1]DEP-FINAL'!G141</f>
        <v>EN REVISION</v>
      </c>
      <c r="AJ144" s="32"/>
      <c r="AK144" s="33"/>
    </row>
    <row r="145" spans="1:37" s="34" customFormat="1" x14ac:dyDescent="0.25">
      <c r="A145" s="23">
        <f t="shared" si="20"/>
        <v>137</v>
      </c>
      <c r="B145" s="24" t="s">
        <v>44</v>
      </c>
      <c r="C145" s="23" t="str">
        <f>+'[1]DEP-FINAL'!A142</f>
        <v>LCC1</v>
      </c>
      <c r="D145" s="23">
        <f>+'[1]DEP-FINAL'!B142</f>
        <v>167391</v>
      </c>
      <c r="E145" s="25">
        <f>+'[1]DEP-FINAL'!C142</f>
        <v>45016</v>
      </c>
      <c r="F145" s="26">
        <f>+IF('[1]DEP-FINAL'!D142&gt;1,'[1]DEP-FINAL'!D142," ")</f>
        <v>45035</v>
      </c>
      <c r="G145" s="27">
        <f>'[1]DEP-FINAL'!F142</f>
        <v>60000</v>
      </c>
      <c r="H145" s="28">
        <v>0</v>
      </c>
      <c r="I145" s="28">
        <f>+'[1]DEP-FINAL'!M142+'[1]DEP-FINAL'!N142</f>
        <v>0</v>
      </c>
      <c r="J145" s="28">
        <f>+'[1]DEP-FINAL'!R142</f>
        <v>0</v>
      </c>
      <c r="K145" s="29">
        <f>+'[1]DEP-FINAL'!P142+'[1]DEP-FINAL'!Q142</f>
        <v>0</v>
      </c>
      <c r="L145" s="28">
        <v>0</v>
      </c>
      <c r="M145" s="28">
        <v>0</v>
      </c>
      <c r="N145" s="28">
        <f t="shared" si="14"/>
        <v>0</v>
      </c>
      <c r="O145" s="28">
        <f t="shared" si="15"/>
        <v>60000</v>
      </c>
      <c r="P145" s="24">
        <f>IF('[1]DEP-FINAL'!H142&gt;1,0,'[1]DEP-FINAL'!B142)</f>
        <v>167391</v>
      </c>
      <c r="Q145" s="30">
        <f t="shared" si="16"/>
        <v>60000</v>
      </c>
      <c r="R145" s="31">
        <f t="shared" si="17"/>
        <v>0</v>
      </c>
      <c r="S145" s="31">
        <f>+'[1]DEP-FINAL'!J142</f>
        <v>0</v>
      </c>
      <c r="T145" s="23" t="s">
        <v>45</v>
      </c>
      <c r="U145" s="31">
        <f>+'[1]DEP-FINAL'!I142</f>
        <v>60000</v>
      </c>
      <c r="V145" s="30"/>
      <c r="W145" s="23" t="s">
        <v>45</v>
      </c>
      <c r="X145" s="31">
        <f>+'[1]DEP-FINAL'!K142+'[1]DEP-FINAL'!L142</f>
        <v>0</v>
      </c>
      <c r="Y145" s="23" t="s">
        <v>45</v>
      </c>
      <c r="Z145" s="31">
        <f t="shared" si="18"/>
        <v>0</v>
      </c>
      <c r="AA145" s="31"/>
      <c r="AB145" s="31">
        <v>0</v>
      </c>
      <c r="AC145" s="31">
        <v>0</v>
      </c>
      <c r="AD145" s="30"/>
      <c r="AE145" s="30">
        <f>+'[1]DEP-FINAL'!K142</f>
        <v>0</v>
      </c>
      <c r="AF145" s="30">
        <v>0</v>
      </c>
      <c r="AG145" s="30">
        <f t="shared" si="19"/>
        <v>0</v>
      </c>
      <c r="AH145" s="30">
        <v>0</v>
      </c>
      <c r="AI145" s="30" t="str">
        <f>+'[1]DEP-FINAL'!G142</f>
        <v>EN REVISION</v>
      </c>
      <c r="AJ145" s="32"/>
      <c r="AK145" s="33"/>
    </row>
    <row r="146" spans="1:37" s="34" customFormat="1" x14ac:dyDescent="0.25">
      <c r="A146" s="23">
        <f t="shared" si="20"/>
        <v>138</v>
      </c>
      <c r="B146" s="24" t="s">
        <v>44</v>
      </c>
      <c r="C146" s="23" t="str">
        <f>+'[1]DEP-FINAL'!A143</f>
        <v>LCC1</v>
      </c>
      <c r="D146" s="23">
        <f>+'[1]DEP-FINAL'!B143</f>
        <v>167646</v>
      </c>
      <c r="E146" s="25">
        <f>+'[1]DEP-FINAL'!C143</f>
        <v>45016</v>
      </c>
      <c r="F146" s="26">
        <f>+IF('[1]DEP-FINAL'!D143&gt;1,'[1]DEP-FINAL'!D143," ")</f>
        <v>45037</v>
      </c>
      <c r="G146" s="27">
        <f>'[1]DEP-FINAL'!F143</f>
        <v>60000</v>
      </c>
      <c r="H146" s="28">
        <v>0</v>
      </c>
      <c r="I146" s="28">
        <f>+'[1]DEP-FINAL'!M143+'[1]DEP-FINAL'!N143</f>
        <v>0</v>
      </c>
      <c r="J146" s="28">
        <f>+'[1]DEP-FINAL'!R143</f>
        <v>0</v>
      </c>
      <c r="K146" s="29">
        <f>+'[1]DEP-FINAL'!P143+'[1]DEP-FINAL'!Q143</f>
        <v>0</v>
      </c>
      <c r="L146" s="28">
        <v>0</v>
      </c>
      <c r="M146" s="28">
        <v>0</v>
      </c>
      <c r="N146" s="28">
        <f t="shared" si="14"/>
        <v>0</v>
      </c>
      <c r="O146" s="28">
        <f t="shared" si="15"/>
        <v>60000</v>
      </c>
      <c r="P146" s="24">
        <f>IF('[1]DEP-FINAL'!H143&gt;1,0,'[1]DEP-FINAL'!B143)</f>
        <v>167646</v>
      </c>
      <c r="Q146" s="30">
        <f t="shared" si="16"/>
        <v>60000</v>
      </c>
      <c r="R146" s="31">
        <f t="shared" si="17"/>
        <v>0</v>
      </c>
      <c r="S146" s="31">
        <f>+'[1]DEP-FINAL'!J143</f>
        <v>0</v>
      </c>
      <c r="T146" s="23" t="s">
        <v>45</v>
      </c>
      <c r="U146" s="31">
        <f>+'[1]DEP-FINAL'!I143</f>
        <v>60000</v>
      </c>
      <c r="V146" s="30"/>
      <c r="W146" s="23" t="s">
        <v>45</v>
      </c>
      <c r="X146" s="31">
        <f>+'[1]DEP-FINAL'!K143+'[1]DEP-FINAL'!L143</f>
        <v>0</v>
      </c>
      <c r="Y146" s="23" t="s">
        <v>45</v>
      </c>
      <c r="Z146" s="31">
        <f t="shared" si="18"/>
        <v>0</v>
      </c>
      <c r="AA146" s="31"/>
      <c r="AB146" s="31">
        <v>0</v>
      </c>
      <c r="AC146" s="31">
        <v>0</v>
      </c>
      <c r="AD146" s="30"/>
      <c r="AE146" s="30">
        <f>+'[1]DEP-FINAL'!K143</f>
        <v>0</v>
      </c>
      <c r="AF146" s="30">
        <v>0</v>
      </c>
      <c r="AG146" s="30">
        <f t="shared" si="19"/>
        <v>0</v>
      </c>
      <c r="AH146" s="30">
        <v>0</v>
      </c>
      <c r="AI146" s="30" t="str">
        <f>+'[1]DEP-FINAL'!G143</f>
        <v>EN REVISION</v>
      </c>
      <c r="AJ146" s="32"/>
      <c r="AK146" s="33"/>
    </row>
    <row r="147" spans="1:37" s="34" customFormat="1" x14ac:dyDescent="0.25">
      <c r="A147" s="23">
        <f t="shared" si="20"/>
        <v>139</v>
      </c>
      <c r="B147" s="24" t="s">
        <v>44</v>
      </c>
      <c r="C147" s="23" t="str">
        <f>+'[1]DEP-FINAL'!A144</f>
        <v>LCC1</v>
      </c>
      <c r="D147" s="23">
        <f>+'[1]DEP-FINAL'!B144</f>
        <v>167663</v>
      </c>
      <c r="E147" s="25">
        <f>+'[1]DEP-FINAL'!C144</f>
        <v>45016</v>
      </c>
      <c r="F147" s="26">
        <f>+IF('[1]DEP-FINAL'!D144&gt;1,'[1]DEP-FINAL'!D144," ")</f>
        <v>45037</v>
      </c>
      <c r="G147" s="27">
        <f>'[1]DEP-FINAL'!F144</f>
        <v>60000</v>
      </c>
      <c r="H147" s="28">
        <v>0</v>
      </c>
      <c r="I147" s="28">
        <f>+'[1]DEP-FINAL'!M144+'[1]DEP-FINAL'!N144</f>
        <v>0</v>
      </c>
      <c r="J147" s="28">
        <f>+'[1]DEP-FINAL'!R144</f>
        <v>0</v>
      </c>
      <c r="K147" s="29">
        <f>+'[1]DEP-FINAL'!P144+'[1]DEP-FINAL'!Q144</f>
        <v>0</v>
      </c>
      <c r="L147" s="28">
        <v>0</v>
      </c>
      <c r="M147" s="28">
        <v>0</v>
      </c>
      <c r="N147" s="28">
        <f t="shared" si="14"/>
        <v>0</v>
      </c>
      <c r="O147" s="28">
        <f t="shared" si="15"/>
        <v>60000</v>
      </c>
      <c r="P147" s="24">
        <f>IF('[1]DEP-FINAL'!H144&gt;1,0,'[1]DEP-FINAL'!B144)</f>
        <v>167663</v>
      </c>
      <c r="Q147" s="30">
        <f t="shared" si="16"/>
        <v>60000</v>
      </c>
      <c r="R147" s="31">
        <f t="shared" si="17"/>
        <v>0</v>
      </c>
      <c r="S147" s="31">
        <f>+'[1]DEP-FINAL'!J144</f>
        <v>0</v>
      </c>
      <c r="T147" s="23" t="s">
        <v>45</v>
      </c>
      <c r="U147" s="31">
        <f>+'[1]DEP-FINAL'!I144</f>
        <v>60000</v>
      </c>
      <c r="V147" s="30"/>
      <c r="W147" s="23" t="s">
        <v>45</v>
      </c>
      <c r="X147" s="31">
        <f>+'[1]DEP-FINAL'!K144+'[1]DEP-FINAL'!L144</f>
        <v>0</v>
      </c>
      <c r="Y147" s="23" t="s">
        <v>45</v>
      </c>
      <c r="Z147" s="31">
        <f t="shared" si="18"/>
        <v>0</v>
      </c>
      <c r="AA147" s="31"/>
      <c r="AB147" s="31">
        <v>0</v>
      </c>
      <c r="AC147" s="31">
        <v>0</v>
      </c>
      <c r="AD147" s="30"/>
      <c r="AE147" s="30">
        <f>+'[1]DEP-FINAL'!K144</f>
        <v>0</v>
      </c>
      <c r="AF147" s="30">
        <v>0</v>
      </c>
      <c r="AG147" s="30">
        <f t="shared" si="19"/>
        <v>0</v>
      </c>
      <c r="AH147" s="30">
        <v>0</v>
      </c>
      <c r="AI147" s="30" t="str">
        <f>+'[1]DEP-FINAL'!G144</f>
        <v>EN REVISION</v>
      </c>
      <c r="AJ147" s="32"/>
      <c r="AK147" s="33"/>
    </row>
    <row r="148" spans="1:37" s="34" customFormat="1" x14ac:dyDescent="0.25">
      <c r="A148" s="23">
        <f t="shared" si="20"/>
        <v>140</v>
      </c>
      <c r="B148" s="24" t="s">
        <v>44</v>
      </c>
      <c r="C148" s="23" t="str">
        <f>+'[1]DEP-FINAL'!A145</f>
        <v>LCC1</v>
      </c>
      <c r="D148" s="23">
        <f>+'[1]DEP-FINAL'!B145</f>
        <v>167647</v>
      </c>
      <c r="E148" s="25">
        <f>+'[1]DEP-FINAL'!C145</f>
        <v>45016</v>
      </c>
      <c r="F148" s="26">
        <f>+IF('[1]DEP-FINAL'!D145&gt;1,'[1]DEP-FINAL'!D145," ")</f>
        <v>45037</v>
      </c>
      <c r="G148" s="27">
        <f>'[1]DEP-FINAL'!F145</f>
        <v>135000</v>
      </c>
      <c r="H148" s="28">
        <v>0</v>
      </c>
      <c r="I148" s="28">
        <f>+'[1]DEP-FINAL'!M145+'[1]DEP-FINAL'!N145</f>
        <v>0</v>
      </c>
      <c r="J148" s="28">
        <f>+'[1]DEP-FINAL'!R145</f>
        <v>0</v>
      </c>
      <c r="K148" s="29">
        <f>+'[1]DEP-FINAL'!P145+'[1]DEP-FINAL'!Q145</f>
        <v>0</v>
      </c>
      <c r="L148" s="28">
        <v>0</v>
      </c>
      <c r="M148" s="28">
        <v>0</v>
      </c>
      <c r="N148" s="28">
        <f t="shared" si="14"/>
        <v>0</v>
      </c>
      <c r="O148" s="28">
        <f t="shared" si="15"/>
        <v>135000</v>
      </c>
      <c r="P148" s="24">
        <f>IF('[1]DEP-FINAL'!H145&gt;1,0,'[1]DEP-FINAL'!B145)</f>
        <v>167647</v>
      </c>
      <c r="Q148" s="30">
        <f t="shared" si="16"/>
        <v>135000</v>
      </c>
      <c r="R148" s="31">
        <f t="shared" si="17"/>
        <v>0</v>
      </c>
      <c r="S148" s="31">
        <f>+'[1]DEP-FINAL'!J145</f>
        <v>0</v>
      </c>
      <c r="T148" s="23" t="s">
        <v>45</v>
      </c>
      <c r="U148" s="31">
        <f>+'[1]DEP-FINAL'!I145</f>
        <v>135000</v>
      </c>
      <c r="V148" s="30"/>
      <c r="W148" s="23" t="s">
        <v>45</v>
      </c>
      <c r="X148" s="31">
        <f>+'[1]DEP-FINAL'!K145+'[1]DEP-FINAL'!L145</f>
        <v>0</v>
      </c>
      <c r="Y148" s="23" t="s">
        <v>45</v>
      </c>
      <c r="Z148" s="31">
        <f t="shared" si="18"/>
        <v>0</v>
      </c>
      <c r="AA148" s="31"/>
      <c r="AB148" s="31">
        <v>0</v>
      </c>
      <c r="AC148" s="31">
        <v>0</v>
      </c>
      <c r="AD148" s="30"/>
      <c r="AE148" s="30">
        <f>+'[1]DEP-FINAL'!K145</f>
        <v>0</v>
      </c>
      <c r="AF148" s="30">
        <v>0</v>
      </c>
      <c r="AG148" s="30">
        <f t="shared" si="19"/>
        <v>0</v>
      </c>
      <c r="AH148" s="30">
        <v>0</v>
      </c>
      <c r="AI148" s="30" t="str">
        <f>+'[1]DEP-FINAL'!G145</f>
        <v>EN REVISION</v>
      </c>
      <c r="AJ148" s="32"/>
      <c r="AK148" s="33"/>
    </row>
    <row r="149" spans="1:37" s="34" customFormat="1" x14ac:dyDescent="0.25">
      <c r="A149" s="23">
        <f t="shared" si="20"/>
        <v>141</v>
      </c>
      <c r="B149" s="24" t="s">
        <v>44</v>
      </c>
      <c r="C149" s="23" t="str">
        <f>+'[1]DEP-FINAL'!A146</f>
        <v>LCC1</v>
      </c>
      <c r="D149" s="23">
        <f>+'[1]DEP-FINAL'!B146</f>
        <v>167649</v>
      </c>
      <c r="E149" s="25">
        <f>+'[1]DEP-FINAL'!C146</f>
        <v>45016</v>
      </c>
      <c r="F149" s="26">
        <f>+IF('[1]DEP-FINAL'!D146&gt;1,'[1]DEP-FINAL'!D146," ")</f>
        <v>45037</v>
      </c>
      <c r="G149" s="27">
        <f>'[1]DEP-FINAL'!F146</f>
        <v>253000</v>
      </c>
      <c r="H149" s="28">
        <v>0</v>
      </c>
      <c r="I149" s="28">
        <f>+'[1]DEP-FINAL'!M146+'[1]DEP-FINAL'!N146</f>
        <v>0</v>
      </c>
      <c r="J149" s="28">
        <f>+'[1]DEP-FINAL'!R146</f>
        <v>0</v>
      </c>
      <c r="K149" s="29">
        <f>+'[1]DEP-FINAL'!P146+'[1]DEP-FINAL'!Q146</f>
        <v>0</v>
      </c>
      <c r="L149" s="28">
        <v>0</v>
      </c>
      <c r="M149" s="28">
        <v>0</v>
      </c>
      <c r="N149" s="28">
        <f t="shared" si="14"/>
        <v>0</v>
      </c>
      <c r="O149" s="28">
        <f t="shared" si="15"/>
        <v>253000</v>
      </c>
      <c r="P149" s="24">
        <f>IF('[1]DEP-FINAL'!H146&gt;1,0,'[1]DEP-FINAL'!B146)</f>
        <v>167649</v>
      </c>
      <c r="Q149" s="30">
        <f t="shared" si="16"/>
        <v>253000</v>
      </c>
      <c r="R149" s="31">
        <f t="shared" si="17"/>
        <v>0</v>
      </c>
      <c r="S149" s="31">
        <f>+'[1]DEP-FINAL'!J146</f>
        <v>0</v>
      </c>
      <c r="T149" s="23" t="s">
        <v>45</v>
      </c>
      <c r="U149" s="31">
        <f>+'[1]DEP-FINAL'!I146</f>
        <v>253000</v>
      </c>
      <c r="V149" s="30"/>
      <c r="W149" s="23" t="s">
        <v>45</v>
      </c>
      <c r="X149" s="31">
        <f>+'[1]DEP-FINAL'!K146+'[1]DEP-FINAL'!L146</f>
        <v>0</v>
      </c>
      <c r="Y149" s="23" t="s">
        <v>45</v>
      </c>
      <c r="Z149" s="31">
        <f t="shared" si="18"/>
        <v>0</v>
      </c>
      <c r="AA149" s="31"/>
      <c r="AB149" s="31">
        <v>0</v>
      </c>
      <c r="AC149" s="31">
        <v>0</v>
      </c>
      <c r="AD149" s="30"/>
      <c r="AE149" s="30">
        <f>+'[1]DEP-FINAL'!K146</f>
        <v>0</v>
      </c>
      <c r="AF149" s="30">
        <v>0</v>
      </c>
      <c r="AG149" s="30">
        <f t="shared" si="19"/>
        <v>0</v>
      </c>
      <c r="AH149" s="30">
        <v>0</v>
      </c>
      <c r="AI149" s="30" t="str">
        <f>+'[1]DEP-FINAL'!G146</f>
        <v>EN REVISION</v>
      </c>
      <c r="AJ149" s="32"/>
      <c r="AK149" s="33"/>
    </row>
    <row r="150" spans="1:37" s="34" customFormat="1" x14ac:dyDescent="0.25">
      <c r="A150" s="23">
        <f t="shared" si="20"/>
        <v>142</v>
      </c>
      <c r="B150" s="24" t="s">
        <v>44</v>
      </c>
      <c r="C150" s="23" t="str">
        <f>+'[1]DEP-FINAL'!A147</f>
        <v>LCC1</v>
      </c>
      <c r="D150" s="23">
        <f>+'[1]DEP-FINAL'!B147</f>
        <v>167993</v>
      </c>
      <c r="E150" s="25">
        <f>+'[1]DEP-FINAL'!C147</f>
        <v>45021</v>
      </c>
      <c r="F150" s="26">
        <f>+IF('[1]DEP-FINAL'!D147&gt;1,'[1]DEP-FINAL'!D147," ")</f>
        <v>45040</v>
      </c>
      <c r="G150" s="27">
        <f>'[1]DEP-FINAL'!F147</f>
        <v>60000</v>
      </c>
      <c r="H150" s="28">
        <v>0</v>
      </c>
      <c r="I150" s="28">
        <f>+'[1]DEP-FINAL'!M147+'[1]DEP-FINAL'!N147</f>
        <v>0</v>
      </c>
      <c r="J150" s="28">
        <f>+'[1]DEP-FINAL'!R147</f>
        <v>0</v>
      </c>
      <c r="K150" s="29">
        <f>+'[1]DEP-FINAL'!P147+'[1]DEP-FINAL'!Q147</f>
        <v>0</v>
      </c>
      <c r="L150" s="28">
        <v>0</v>
      </c>
      <c r="M150" s="28">
        <v>0</v>
      </c>
      <c r="N150" s="28">
        <f t="shared" si="14"/>
        <v>0</v>
      </c>
      <c r="O150" s="28">
        <f t="shared" si="15"/>
        <v>60000</v>
      </c>
      <c r="P150" s="24">
        <f>IF('[1]DEP-FINAL'!H147&gt;1,0,'[1]DEP-FINAL'!B147)</f>
        <v>167993</v>
      </c>
      <c r="Q150" s="30">
        <f t="shared" si="16"/>
        <v>60000</v>
      </c>
      <c r="R150" s="31">
        <f t="shared" si="17"/>
        <v>0</v>
      </c>
      <c r="S150" s="31">
        <f>+'[1]DEP-FINAL'!J147</f>
        <v>0</v>
      </c>
      <c r="T150" s="23" t="s">
        <v>45</v>
      </c>
      <c r="U150" s="31">
        <f>+'[1]DEP-FINAL'!I147</f>
        <v>60000</v>
      </c>
      <c r="V150" s="30"/>
      <c r="W150" s="23" t="s">
        <v>45</v>
      </c>
      <c r="X150" s="31">
        <f>+'[1]DEP-FINAL'!K147+'[1]DEP-FINAL'!L147</f>
        <v>0</v>
      </c>
      <c r="Y150" s="23" t="s">
        <v>45</v>
      </c>
      <c r="Z150" s="31">
        <f t="shared" si="18"/>
        <v>0</v>
      </c>
      <c r="AA150" s="31"/>
      <c r="AB150" s="31">
        <v>0</v>
      </c>
      <c r="AC150" s="31">
        <v>0</v>
      </c>
      <c r="AD150" s="30"/>
      <c r="AE150" s="30">
        <f>+'[1]DEP-FINAL'!K147</f>
        <v>0</v>
      </c>
      <c r="AF150" s="30">
        <v>0</v>
      </c>
      <c r="AG150" s="30">
        <f t="shared" si="19"/>
        <v>0</v>
      </c>
      <c r="AH150" s="30">
        <v>0</v>
      </c>
      <c r="AI150" s="30" t="str">
        <f>+'[1]DEP-FINAL'!G147</f>
        <v>EN REVISION</v>
      </c>
      <c r="AJ150" s="32"/>
      <c r="AK150" s="33"/>
    </row>
    <row r="151" spans="1:37" s="34" customFormat="1" x14ac:dyDescent="0.25">
      <c r="A151" s="23">
        <f t="shared" si="20"/>
        <v>143</v>
      </c>
      <c r="B151" s="24" t="s">
        <v>44</v>
      </c>
      <c r="C151" s="23" t="str">
        <f>+'[1]DEP-FINAL'!A148</f>
        <v>LCC1</v>
      </c>
      <c r="D151" s="23">
        <f>+'[1]DEP-FINAL'!B148</f>
        <v>167992</v>
      </c>
      <c r="E151" s="25">
        <f>+'[1]DEP-FINAL'!C148</f>
        <v>45021</v>
      </c>
      <c r="F151" s="26">
        <f>+IF('[1]DEP-FINAL'!D148&gt;1,'[1]DEP-FINAL'!D148," ")</f>
        <v>45040</v>
      </c>
      <c r="G151" s="27">
        <f>'[1]DEP-FINAL'!F148</f>
        <v>60000</v>
      </c>
      <c r="H151" s="28">
        <v>0</v>
      </c>
      <c r="I151" s="28">
        <f>+'[1]DEP-FINAL'!M148+'[1]DEP-FINAL'!N148</f>
        <v>0</v>
      </c>
      <c r="J151" s="28">
        <f>+'[1]DEP-FINAL'!R148</f>
        <v>0</v>
      </c>
      <c r="K151" s="29">
        <f>+'[1]DEP-FINAL'!P148+'[1]DEP-FINAL'!Q148</f>
        <v>0</v>
      </c>
      <c r="L151" s="28">
        <v>0</v>
      </c>
      <c r="M151" s="28">
        <v>0</v>
      </c>
      <c r="N151" s="28">
        <f t="shared" si="14"/>
        <v>0</v>
      </c>
      <c r="O151" s="28">
        <f t="shared" si="15"/>
        <v>60000</v>
      </c>
      <c r="P151" s="24">
        <f>IF('[1]DEP-FINAL'!H148&gt;1,0,'[1]DEP-FINAL'!B148)</f>
        <v>167992</v>
      </c>
      <c r="Q151" s="30">
        <f t="shared" si="16"/>
        <v>60000</v>
      </c>
      <c r="R151" s="31">
        <f t="shared" si="17"/>
        <v>0</v>
      </c>
      <c r="S151" s="31">
        <f>+'[1]DEP-FINAL'!J148</f>
        <v>0</v>
      </c>
      <c r="T151" s="23" t="s">
        <v>45</v>
      </c>
      <c r="U151" s="31">
        <f>+'[1]DEP-FINAL'!I148</f>
        <v>60000</v>
      </c>
      <c r="V151" s="30"/>
      <c r="W151" s="23" t="s">
        <v>45</v>
      </c>
      <c r="X151" s="31">
        <f>+'[1]DEP-FINAL'!K148+'[1]DEP-FINAL'!L148</f>
        <v>0</v>
      </c>
      <c r="Y151" s="23" t="s">
        <v>45</v>
      </c>
      <c r="Z151" s="31">
        <f t="shared" si="18"/>
        <v>0</v>
      </c>
      <c r="AA151" s="31"/>
      <c r="AB151" s="31">
        <v>0</v>
      </c>
      <c r="AC151" s="31">
        <v>0</v>
      </c>
      <c r="AD151" s="30"/>
      <c r="AE151" s="30">
        <f>+'[1]DEP-FINAL'!K148</f>
        <v>0</v>
      </c>
      <c r="AF151" s="30">
        <v>0</v>
      </c>
      <c r="AG151" s="30">
        <f t="shared" si="19"/>
        <v>0</v>
      </c>
      <c r="AH151" s="30">
        <v>0</v>
      </c>
      <c r="AI151" s="30" t="str">
        <f>+'[1]DEP-FINAL'!G148</f>
        <v>EN REVISION</v>
      </c>
      <c r="AJ151" s="32"/>
      <c r="AK151" s="33"/>
    </row>
    <row r="152" spans="1:37" s="34" customFormat="1" x14ac:dyDescent="0.25">
      <c r="A152" s="23">
        <f t="shared" si="20"/>
        <v>144</v>
      </c>
      <c r="B152" s="24" t="s">
        <v>44</v>
      </c>
      <c r="C152" s="23" t="str">
        <f>+'[1]DEP-FINAL'!A149</f>
        <v>LCC1</v>
      </c>
      <c r="D152" s="23">
        <f>+'[1]DEP-FINAL'!B149</f>
        <v>167991</v>
      </c>
      <c r="E152" s="25">
        <f>+'[1]DEP-FINAL'!C149</f>
        <v>45021</v>
      </c>
      <c r="F152" s="26">
        <f>+IF('[1]DEP-FINAL'!D149&gt;1,'[1]DEP-FINAL'!D149," ")</f>
        <v>45040</v>
      </c>
      <c r="G152" s="27">
        <f>'[1]DEP-FINAL'!F149</f>
        <v>110000</v>
      </c>
      <c r="H152" s="28">
        <v>0</v>
      </c>
      <c r="I152" s="28">
        <f>+'[1]DEP-FINAL'!M149+'[1]DEP-FINAL'!N149</f>
        <v>0</v>
      </c>
      <c r="J152" s="28">
        <f>+'[1]DEP-FINAL'!R149</f>
        <v>0</v>
      </c>
      <c r="K152" s="29">
        <f>+'[1]DEP-FINAL'!P149+'[1]DEP-FINAL'!Q149</f>
        <v>0</v>
      </c>
      <c r="L152" s="28">
        <v>0</v>
      </c>
      <c r="M152" s="28">
        <v>0</v>
      </c>
      <c r="N152" s="28">
        <f t="shared" si="14"/>
        <v>0</v>
      </c>
      <c r="O152" s="28">
        <f t="shared" si="15"/>
        <v>110000</v>
      </c>
      <c r="P152" s="24">
        <f>IF('[1]DEP-FINAL'!H149&gt;1,0,'[1]DEP-FINAL'!B149)</f>
        <v>167991</v>
      </c>
      <c r="Q152" s="30">
        <f t="shared" si="16"/>
        <v>110000</v>
      </c>
      <c r="R152" s="31">
        <f t="shared" si="17"/>
        <v>0</v>
      </c>
      <c r="S152" s="31">
        <f>+'[1]DEP-FINAL'!J149</f>
        <v>0</v>
      </c>
      <c r="T152" s="23" t="s">
        <v>45</v>
      </c>
      <c r="U152" s="31">
        <f>+'[1]DEP-FINAL'!I149</f>
        <v>110000</v>
      </c>
      <c r="V152" s="30"/>
      <c r="W152" s="23" t="s">
        <v>45</v>
      </c>
      <c r="X152" s="31">
        <f>+'[1]DEP-FINAL'!K149+'[1]DEP-FINAL'!L149</f>
        <v>0</v>
      </c>
      <c r="Y152" s="23" t="s">
        <v>45</v>
      </c>
      <c r="Z152" s="31">
        <f t="shared" si="18"/>
        <v>0</v>
      </c>
      <c r="AA152" s="31"/>
      <c r="AB152" s="31">
        <v>0</v>
      </c>
      <c r="AC152" s="31">
        <v>0</v>
      </c>
      <c r="AD152" s="30"/>
      <c r="AE152" s="30">
        <f>+'[1]DEP-FINAL'!K149</f>
        <v>0</v>
      </c>
      <c r="AF152" s="30">
        <v>0</v>
      </c>
      <c r="AG152" s="30">
        <f t="shared" si="19"/>
        <v>0</v>
      </c>
      <c r="AH152" s="30">
        <v>0</v>
      </c>
      <c r="AI152" s="30" t="str">
        <f>+'[1]DEP-FINAL'!G149</f>
        <v>EN REVISION</v>
      </c>
      <c r="AJ152" s="32"/>
      <c r="AK152" s="33"/>
    </row>
    <row r="153" spans="1:37" s="34" customFormat="1" x14ac:dyDescent="0.25">
      <c r="A153" s="23">
        <f t="shared" si="20"/>
        <v>145</v>
      </c>
      <c r="B153" s="24" t="s">
        <v>44</v>
      </c>
      <c r="C153" s="23" t="str">
        <f>+'[1]DEP-FINAL'!A150</f>
        <v>LCC1</v>
      </c>
      <c r="D153" s="23">
        <f>+'[1]DEP-FINAL'!B150</f>
        <v>167990</v>
      </c>
      <c r="E153" s="25">
        <f>+'[1]DEP-FINAL'!C150</f>
        <v>45021</v>
      </c>
      <c r="F153" s="26">
        <f>+IF('[1]DEP-FINAL'!D150&gt;1,'[1]DEP-FINAL'!D150," ")</f>
        <v>45040</v>
      </c>
      <c r="G153" s="27">
        <f>'[1]DEP-FINAL'!F150</f>
        <v>110000</v>
      </c>
      <c r="H153" s="28">
        <v>0</v>
      </c>
      <c r="I153" s="28">
        <f>+'[1]DEP-FINAL'!M150+'[1]DEP-FINAL'!N150</f>
        <v>0</v>
      </c>
      <c r="J153" s="28">
        <f>+'[1]DEP-FINAL'!R150</f>
        <v>0</v>
      </c>
      <c r="K153" s="29">
        <f>+'[1]DEP-FINAL'!P150+'[1]DEP-FINAL'!Q150</f>
        <v>0</v>
      </c>
      <c r="L153" s="28">
        <v>0</v>
      </c>
      <c r="M153" s="28">
        <v>0</v>
      </c>
      <c r="N153" s="28">
        <f t="shared" si="14"/>
        <v>0</v>
      </c>
      <c r="O153" s="28">
        <f t="shared" si="15"/>
        <v>110000</v>
      </c>
      <c r="P153" s="24">
        <f>IF('[1]DEP-FINAL'!H150&gt;1,0,'[1]DEP-FINAL'!B150)</f>
        <v>167990</v>
      </c>
      <c r="Q153" s="30">
        <f t="shared" si="16"/>
        <v>110000</v>
      </c>
      <c r="R153" s="31">
        <f t="shared" si="17"/>
        <v>0</v>
      </c>
      <c r="S153" s="31">
        <f>+'[1]DEP-FINAL'!J150</f>
        <v>0</v>
      </c>
      <c r="T153" s="23" t="s">
        <v>45</v>
      </c>
      <c r="U153" s="31">
        <f>+'[1]DEP-FINAL'!I150</f>
        <v>110000</v>
      </c>
      <c r="V153" s="30"/>
      <c r="W153" s="23" t="s">
        <v>45</v>
      </c>
      <c r="X153" s="31">
        <f>+'[1]DEP-FINAL'!K150+'[1]DEP-FINAL'!L150</f>
        <v>0</v>
      </c>
      <c r="Y153" s="23" t="s">
        <v>45</v>
      </c>
      <c r="Z153" s="31">
        <f t="shared" si="18"/>
        <v>0</v>
      </c>
      <c r="AA153" s="31"/>
      <c r="AB153" s="31">
        <v>0</v>
      </c>
      <c r="AC153" s="31">
        <v>0</v>
      </c>
      <c r="AD153" s="30"/>
      <c r="AE153" s="30">
        <f>+'[1]DEP-FINAL'!K150</f>
        <v>0</v>
      </c>
      <c r="AF153" s="30">
        <v>0</v>
      </c>
      <c r="AG153" s="30">
        <f t="shared" si="19"/>
        <v>0</v>
      </c>
      <c r="AH153" s="30">
        <v>0</v>
      </c>
      <c r="AI153" s="30" t="str">
        <f>+'[1]DEP-FINAL'!G150</f>
        <v>EN REVISION</v>
      </c>
      <c r="AJ153" s="32"/>
      <c r="AK153" s="33"/>
    </row>
    <row r="154" spans="1:37" s="34" customFormat="1" x14ac:dyDescent="0.25">
      <c r="A154" s="23">
        <f t="shared" si="20"/>
        <v>146</v>
      </c>
      <c r="B154" s="24" t="s">
        <v>44</v>
      </c>
      <c r="C154" s="23" t="str">
        <f>+'[1]DEP-FINAL'!A151</f>
        <v>LCC1</v>
      </c>
      <c r="D154" s="23">
        <f>+'[1]DEP-FINAL'!B151</f>
        <v>168008</v>
      </c>
      <c r="E154" s="25">
        <f>+'[1]DEP-FINAL'!C151</f>
        <v>45021</v>
      </c>
      <c r="F154" s="26">
        <f>+IF('[1]DEP-FINAL'!D151&gt;1,'[1]DEP-FINAL'!D151," ")</f>
        <v>45040</v>
      </c>
      <c r="G154" s="27">
        <f>'[1]DEP-FINAL'!F151</f>
        <v>430000</v>
      </c>
      <c r="H154" s="28">
        <v>0</v>
      </c>
      <c r="I154" s="28">
        <f>+'[1]DEP-FINAL'!M151+'[1]DEP-FINAL'!N151</f>
        <v>0</v>
      </c>
      <c r="J154" s="28">
        <f>+'[1]DEP-FINAL'!R151</f>
        <v>0</v>
      </c>
      <c r="K154" s="29">
        <f>+'[1]DEP-FINAL'!P151+'[1]DEP-FINAL'!Q151</f>
        <v>0</v>
      </c>
      <c r="L154" s="28">
        <v>0</v>
      </c>
      <c r="M154" s="28">
        <v>0</v>
      </c>
      <c r="N154" s="28">
        <f t="shared" si="14"/>
        <v>0</v>
      </c>
      <c r="O154" s="28">
        <f t="shared" si="15"/>
        <v>430000</v>
      </c>
      <c r="P154" s="24">
        <f>IF('[1]DEP-FINAL'!H151&gt;1,0,'[1]DEP-FINAL'!B151)</f>
        <v>168008</v>
      </c>
      <c r="Q154" s="30">
        <f t="shared" si="16"/>
        <v>430000</v>
      </c>
      <c r="R154" s="31">
        <f t="shared" si="17"/>
        <v>0</v>
      </c>
      <c r="S154" s="31">
        <f>+'[1]DEP-FINAL'!J151</f>
        <v>0</v>
      </c>
      <c r="T154" s="23" t="s">
        <v>45</v>
      </c>
      <c r="U154" s="31">
        <f>+'[1]DEP-FINAL'!I151</f>
        <v>430000</v>
      </c>
      <c r="V154" s="30"/>
      <c r="W154" s="23" t="s">
        <v>45</v>
      </c>
      <c r="X154" s="31">
        <f>+'[1]DEP-FINAL'!K151+'[1]DEP-FINAL'!L151</f>
        <v>0</v>
      </c>
      <c r="Y154" s="23" t="s">
        <v>45</v>
      </c>
      <c r="Z154" s="31">
        <f t="shared" si="18"/>
        <v>0</v>
      </c>
      <c r="AA154" s="31"/>
      <c r="AB154" s="31">
        <v>0</v>
      </c>
      <c r="AC154" s="31">
        <v>0</v>
      </c>
      <c r="AD154" s="30"/>
      <c r="AE154" s="30">
        <f>+'[1]DEP-FINAL'!K151</f>
        <v>0</v>
      </c>
      <c r="AF154" s="30">
        <v>0</v>
      </c>
      <c r="AG154" s="30">
        <f t="shared" si="19"/>
        <v>0</v>
      </c>
      <c r="AH154" s="30">
        <v>0</v>
      </c>
      <c r="AI154" s="30" t="str">
        <f>+'[1]DEP-FINAL'!G151</f>
        <v>EN REVISION</v>
      </c>
      <c r="AJ154" s="32"/>
      <c r="AK154" s="33"/>
    </row>
    <row r="155" spans="1:37" s="34" customFormat="1" x14ac:dyDescent="0.25">
      <c r="A155" s="23">
        <f t="shared" si="20"/>
        <v>147</v>
      </c>
      <c r="B155" s="24" t="s">
        <v>44</v>
      </c>
      <c r="C155" s="23" t="str">
        <f>+'[1]DEP-FINAL'!A152</f>
        <v>LCC1</v>
      </c>
      <c r="D155" s="23">
        <f>+'[1]DEP-FINAL'!B152</f>
        <v>167986</v>
      </c>
      <c r="E155" s="25">
        <f>+'[1]DEP-FINAL'!C152</f>
        <v>45021</v>
      </c>
      <c r="F155" s="26">
        <f>+IF('[1]DEP-FINAL'!D152&gt;1,'[1]DEP-FINAL'!D152," ")</f>
        <v>45040</v>
      </c>
      <c r="G155" s="27">
        <f>'[1]DEP-FINAL'!F152</f>
        <v>188000</v>
      </c>
      <c r="H155" s="28">
        <v>0</v>
      </c>
      <c r="I155" s="28">
        <f>+'[1]DEP-FINAL'!M152+'[1]DEP-FINAL'!N152</f>
        <v>0</v>
      </c>
      <c r="J155" s="28">
        <f>+'[1]DEP-FINAL'!R152</f>
        <v>0</v>
      </c>
      <c r="K155" s="29">
        <f>+'[1]DEP-FINAL'!P152+'[1]DEP-FINAL'!Q152</f>
        <v>0</v>
      </c>
      <c r="L155" s="28">
        <v>0</v>
      </c>
      <c r="M155" s="28">
        <v>0</v>
      </c>
      <c r="N155" s="28">
        <f t="shared" si="14"/>
        <v>0</v>
      </c>
      <c r="O155" s="28">
        <f t="shared" si="15"/>
        <v>188000</v>
      </c>
      <c r="P155" s="24">
        <f>IF('[1]DEP-FINAL'!H152&gt;1,0,'[1]DEP-FINAL'!B152)</f>
        <v>167986</v>
      </c>
      <c r="Q155" s="30">
        <f t="shared" si="16"/>
        <v>188000</v>
      </c>
      <c r="R155" s="31">
        <f t="shared" si="17"/>
        <v>0</v>
      </c>
      <c r="S155" s="31">
        <f>+'[1]DEP-FINAL'!J152</f>
        <v>0</v>
      </c>
      <c r="T155" s="23" t="s">
        <v>45</v>
      </c>
      <c r="U155" s="31">
        <f>+'[1]DEP-FINAL'!I152</f>
        <v>188000</v>
      </c>
      <c r="V155" s="30"/>
      <c r="W155" s="23" t="s">
        <v>45</v>
      </c>
      <c r="X155" s="31">
        <f>+'[1]DEP-FINAL'!K152+'[1]DEP-FINAL'!L152</f>
        <v>0</v>
      </c>
      <c r="Y155" s="23" t="s">
        <v>45</v>
      </c>
      <c r="Z155" s="31">
        <f t="shared" si="18"/>
        <v>0</v>
      </c>
      <c r="AA155" s="31"/>
      <c r="AB155" s="31">
        <v>0</v>
      </c>
      <c r="AC155" s="31">
        <v>0</v>
      </c>
      <c r="AD155" s="30"/>
      <c r="AE155" s="30">
        <f>+'[1]DEP-FINAL'!K152</f>
        <v>0</v>
      </c>
      <c r="AF155" s="30">
        <v>0</v>
      </c>
      <c r="AG155" s="30">
        <f t="shared" si="19"/>
        <v>0</v>
      </c>
      <c r="AH155" s="30">
        <v>0</v>
      </c>
      <c r="AI155" s="30" t="str">
        <f>+'[1]DEP-FINAL'!G152</f>
        <v>EN REVISION</v>
      </c>
      <c r="AJ155" s="32"/>
      <c r="AK155" s="33"/>
    </row>
    <row r="156" spans="1:37" s="34" customFormat="1" x14ac:dyDescent="0.25">
      <c r="A156" s="23">
        <f t="shared" si="20"/>
        <v>148</v>
      </c>
      <c r="B156" s="24" t="s">
        <v>44</v>
      </c>
      <c r="C156" s="23" t="str">
        <f>+'[1]DEP-FINAL'!A153</f>
        <v>LCC1</v>
      </c>
      <c r="D156" s="23">
        <f>+'[1]DEP-FINAL'!B153</f>
        <v>167987</v>
      </c>
      <c r="E156" s="25">
        <f>+'[1]DEP-FINAL'!C153</f>
        <v>45021</v>
      </c>
      <c r="F156" s="26">
        <f>+IF('[1]DEP-FINAL'!D153&gt;1,'[1]DEP-FINAL'!D153," ")</f>
        <v>45040</v>
      </c>
      <c r="G156" s="27">
        <f>'[1]DEP-FINAL'!F153</f>
        <v>254000</v>
      </c>
      <c r="H156" s="28">
        <v>0</v>
      </c>
      <c r="I156" s="28">
        <f>+'[1]DEP-FINAL'!M153+'[1]DEP-FINAL'!N153</f>
        <v>0</v>
      </c>
      <c r="J156" s="28">
        <f>+'[1]DEP-FINAL'!R153</f>
        <v>0</v>
      </c>
      <c r="K156" s="29">
        <f>+'[1]DEP-FINAL'!P153+'[1]DEP-FINAL'!Q153</f>
        <v>0</v>
      </c>
      <c r="L156" s="28">
        <v>0</v>
      </c>
      <c r="M156" s="28">
        <v>0</v>
      </c>
      <c r="N156" s="28">
        <f t="shared" si="14"/>
        <v>0</v>
      </c>
      <c r="O156" s="28">
        <f t="shared" si="15"/>
        <v>254000</v>
      </c>
      <c r="P156" s="24">
        <f>IF('[1]DEP-FINAL'!H153&gt;1,0,'[1]DEP-FINAL'!B153)</f>
        <v>167987</v>
      </c>
      <c r="Q156" s="30">
        <f t="shared" si="16"/>
        <v>254000</v>
      </c>
      <c r="R156" s="31">
        <f t="shared" si="17"/>
        <v>0</v>
      </c>
      <c r="S156" s="31">
        <f>+'[1]DEP-FINAL'!J153</f>
        <v>0</v>
      </c>
      <c r="T156" s="23" t="s">
        <v>45</v>
      </c>
      <c r="U156" s="31">
        <f>+'[1]DEP-FINAL'!I153</f>
        <v>254000</v>
      </c>
      <c r="V156" s="30"/>
      <c r="W156" s="23" t="s">
        <v>45</v>
      </c>
      <c r="X156" s="31">
        <f>+'[1]DEP-FINAL'!K153+'[1]DEP-FINAL'!L153</f>
        <v>0</v>
      </c>
      <c r="Y156" s="23" t="s">
        <v>45</v>
      </c>
      <c r="Z156" s="31">
        <f t="shared" si="18"/>
        <v>0</v>
      </c>
      <c r="AA156" s="31"/>
      <c r="AB156" s="31">
        <v>0</v>
      </c>
      <c r="AC156" s="31">
        <v>0</v>
      </c>
      <c r="AD156" s="30"/>
      <c r="AE156" s="30">
        <f>+'[1]DEP-FINAL'!K153</f>
        <v>0</v>
      </c>
      <c r="AF156" s="30">
        <v>0</v>
      </c>
      <c r="AG156" s="30">
        <f t="shared" si="19"/>
        <v>0</v>
      </c>
      <c r="AH156" s="30">
        <v>0</v>
      </c>
      <c r="AI156" s="30" t="str">
        <f>+'[1]DEP-FINAL'!G153</f>
        <v>EN REVISION</v>
      </c>
      <c r="AJ156" s="32"/>
      <c r="AK156" s="33"/>
    </row>
    <row r="157" spans="1:37" s="34" customFormat="1" x14ac:dyDescent="0.25">
      <c r="A157" s="23">
        <f t="shared" si="20"/>
        <v>149</v>
      </c>
      <c r="B157" s="24" t="s">
        <v>44</v>
      </c>
      <c r="C157" s="23" t="str">
        <f>+'[1]DEP-FINAL'!A154</f>
        <v>LCC1</v>
      </c>
      <c r="D157" s="23">
        <f>+'[1]DEP-FINAL'!B154</f>
        <v>167988</v>
      </c>
      <c r="E157" s="25">
        <f>+'[1]DEP-FINAL'!C154</f>
        <v>45021</v>
      </c>
      <c r="F157" s="26">
        <f>+IF('[1]DEP-FINAL'!D154&gt;1,'[1]DEP-FINAL'!D154," ")</f>
        <v>45040</v>
      </c>
      <c r="G157" s="27">
        <f>'[1]DEP-FINAL'!F154</f>
        <v>249000</v>
      </c>
      <c r="H157" s="28">
        <v>0</v>
      </c>
      <c r="I157" s="28">
        <f>+'[1]DEP-FINAL'!M154+'[1]DEP-FINAL'!N154</f>
        <v>0</v>
      </c>
      <c r="J157" s="28">
        <f>+'[1]DEP-FINAL'!R154</f>
        <v>0</v>
      </c>
      <c r="K157" s="29">
        <f>+'[1]DEP-FINAL'!P154+'[1]DEP-FINAL'!Q154</f>
        <v>0</v>
      </c>
      <c r="L157" s="28">
        <v>0</v>
      </c>
      <c r="M157" s="28">
        <v>0</v>
      </c>
      <c r="N157" s="28">
        <f t="shared" si="14"/>
        <v>0</v>
      </c>
      <c r="O157" s="28">
        <f t="shared" si="15"/>
        <v>249000</v>
      </c>
      <c r="P157" s="24">
        <f>IF('[1]DEP-FINAL'!H154&gt;1,0,'[1]DEP-FINAL'!B154)</f>
        <v>167988</v>
      </c>
      <c r="Q157" s="30">
        <f t="shared" si="16"/>
        <v>249000</v>
      </c>
      <c r="R157" s="31">
        <f t="shared" si="17"/>
        <v>0</v>
      </c>
      <c r="S157" s="31">
        <f>+'[1]DEP-FINAL'!J154</f>
        <v>0</v>
      </c>
      <c r="T157" s="23" t="s">
        <v>45</v>
      </c>
      <c r="U157" s="31">
        <f>+'[1]DEP-FINAL'!I154</f>
        <v>249000</v>
      </c>
      <c r="V157" s="30"/>
      <c r="W157" s="23" t="s">
        <v>45</v>
      </c>
      <c r="X157" s="31">
        <f>+'[1]DEP-FINAL'!K154+'[1]DEP-FINAL'!L154</f>
        <v>0</v>
      </c>
      <c r="Y157" s="23" t="s">
        <v>45</v>
      </c>
      <c r="Z157" s="31">
        <f t="shared" si="18"/>
        <v>0</v>
      </c>
      <c r="AA157" s="31"/>
      <c r="AB157" s="31">
        <v>0</v>
      </c>
      <c r="AC157" s="31">
        <v>0</v>
      </c>
      <c r="AD157" s="30"/>
      <c r="AE157" s="30">
        <f>+'[1]DEP-FINAL'!K154</f>
        <v>0</v>
      </c>
      <c r="AF157" s="30">
        <v>0</v>
      </c>
      <c r="AG157" s="30">
        <f t="shared" si="19"/>
        <v>0</v>
      </c>
      <c r="AH157" s="30">
        <v>0</v>
      </c>
      <c r="AI157" s="30" t="str">
        <f>+'[1]DEP-FINAL'!G154</f>
        <v>EN REVISION</v>
      </c>
      <c r="AJ157" s="32"/>
      <c r="AK157" s="33"/>
    </row>
    <row r="158" spans="1:37" s="34" customFormat="1" x14ac:dyDescent="0.25">
      <c r="A158" s="23">
        <f t="shared" si="20"/>
        <v>150</v>
      </c>
      <c r="B158" s="24" t="s">
        <v>44</v>
      </c>
      <c r="C158" s="23" t="str">
        <f>+'[1]DEP-FINAL'!A155</f>
        <v>LCC1</v>
      </c>
      <c r="D158" s="23">
        <f>+'[1]DEP-FINAL'!B155</f>
        <v>167989</v>
      </c>
      <c r="E158" s="25">
        <f>+'[1]DEP-FINAL'!C155</f>
        <v>45021</v>
      </c>
      <c r="F158" s="26">
        <f>+IF('[1]DEP-FINAL'!D155&gt;1,'[1]DEP-FINAL'!D155," ")</f>
        <v>45040</v>
      </c>
      <c r="G158" s="27">
        <f>'[1]DEP-FINAL'!F155</f>
        <v>135000</v>
      </c>
      <c r="H158" s="28">
        <v>0</v>
      </c>
      <c r="I158" s="28">
        <f>+'[1]DEP-FINAL'!M155+'[1]DEP-FINAL'!N155</f>
        <v>0</v>
      </c>
      <c r="J158" s="28">
        <f>+'[1]DEP-FINAL'!R155</f>
        <v>0</v>
      </c>
      <c r="K158" s="29">
        <f>+'[1]DEP-FINAL'!P155+'[1]DEP-FINAL'!Q155</f>
        <v>0</v>
      </c>
      <c r="L158" s="28">
        <v>0</v>
      </c>
      <c r="M158" s="28">
        <v>0</v>
      </c>
      <c r="N158" s="28">
        <f t="shared" si="14"/>
        <v>0</v>
      </c>
      <c r="O158" s="28">
        <f t="shared" si="15"/>
        <v>135000</v>
      </c>
      <c r="P158" s="24">
        <f>IF('[1]DEP-FINAL'!H155&gt;1,0,'[1]DEP-FINAL'!B155)</f>
        <v>167989</v>
      </c>
      <c r="Q158" s="30">
        <f t="shared" si="16"/>
        <v>135000</v>
      </c>
      <c r="R158" s="31">
        <f t="shared" si="17"/>
        <v>0</v>
      </c>
      <c r="S158" s="31">
        <f>+'[1]DEP-FINAL'!J155</f>
        <v>0</v>
      </c>
      <c r="T158" s="23" t="s">
        <v>45</v>
      </c>
      <c r="U158" s="31">
        <f>+'[1]DEP-FINAL'!I155</f>
        <v>135000</v>
      </c>
      <c r="V158" s="30"/>
      <c r="W158" s="23" t="s">
        <v>45</v>
      </c>
      <c r="X158" s="31">
        <f>+'[1]DEP-FINAL'!K155+'[1]DEP-FINAL'!L155</f>
        <v>0</v>
      </c>
      <c r="Y158" s="23" t="s">
        <v>45</v>
      </c>
      <c r="Z158" s="31">
        <f t="shared" si="18"/>
        <v>0</v>
      </c>
      <c r="AA158" s="31"/>
      <c r="AB158" s="31">
        <v>0</v>
      </c>
      <c r="AC158" s="31">
        <v>0</v>
      </c>
      <c r="AD158" s="30"/>
      <c r="AE158" s="30">
        <f>+'[1]DEP-FINAL'!K155</f>
        <v>0</v>
      </c>
      <c r="AF158" s="30">
        <v>0</v>
      </c>
      <c r="AG158" s="30">
        <f t="shared" si="19"/>
        <v>0</v>
      </c>
      <c r="AH158" s="30">
        <v>0</v>
      </c>
      <c r="AI158" s="30" t="str">
        <f>+'[1]DEP-FINAL'!G155</f>
        <v>EN REVISION</v>
      </c>
      <c r="AJ158" s="32"/>
      <c r="AK158" s="33"/>
    </row>
    <row r="159" spans="1:37" s="34" customFormat="1" x14ac:dyDescent="0.25">
      <c r="A159" s="35"/>
      <c r="B159" s="36"/>
      <c r="C159" s="35"/>
      <c r="D159" s="35"/>
      <c r="E159" s="37"/>
      <c r="F159" s="38"/>
      <c r="G159" s="39"/>
      <c r="H159" s="40"/>
      <c r="I159" s="40"/>
      <c r="J159" s="40"/>
      <c r="K159" s="41"/>
      <c r="L159" s="40"/>
      <c r="M159" s="40"/>
      <c r="N159" s="40"/>
      <c r="O159" s="40"/>
      <c r="P159" s="36"/>
      <c r="Q159" s="42"/>
      <c r="R159" s="43"/>
      <c r="S159" s="43"/>
      <c r="T159" s="35"/>
      <c r="U159" s="43"/>
      <c r="V159" s="42"/>
      <c r="W159" s="35"/>
      <c r="X159" s="43"/>
      <c r="Y159" s="35"/>
      <c r="Z159" s="43"/>
      <c r="AA159" s="43"/>
      <c r="AB159" s="43"/>
      <c r="AC159" s="43"/>
      <c r="AD159" s="42"/>
      <c r="AE159" s="42"/>
      <c r="AF159" s="42"/>
      <c r="AG159" s="42"/>
      <c r="AH159" s="42"/>
      <c r="AI159" s="44"/>
      <c r="AK159" s="33"/>
    </row>
    <row r="160" spans="1:37" x14ac:dyDescent="0.25">
      <c r="A160" s="45" t="s">
        <v>46</v>
      </c>
      <c r="B160" s="45"/>
      <c r="C160" s="45"/>
      <c r="D160" s="45"/>
      <c r="E160" s="45"/>
      <c r="F160" s="45"/>
      <c r="G160" s="46">
        <f>SUM(G9:G159)</f>
        <v>25395636</v>
      </c>
      <c r="H160" s="46">
        <f t="shared" ref="H160:AG160" si="21">SUM(H9:H159)</f>
        <v>0</v>
      </c>
      <c r="I160" s="46">
        <f t="shared" si="21"/>
        <v>0</v>
      </c>
      <c r="J160" s="46">
        <f t="shared" si="21"/>
        <v>0</v>
      </c>
      <c r="K160" s="46">
        <f t="shared" si="21"/>
        <v>0</v>
      </c>
      <c r="L160" s="46">
        <f t="shared" si="21"/>
        <v>0</v>
      </c>
      <c r="M160" s="46">
        <f t="shared" si="21"/>
        <v>0</v>
      </c>
      <c r="N160" s="46">
        <f t="shared" si="21"/>
        <v>0</v>
      </c>
      <c r="O160" s="46">
        <f t="shared" si="21"/>
        <v>25395636</v>
      </c>
      <c r="P160" s="46">
        <f t="shared" si="21"/>
        <v>24666811</v>
      </c>
      <c r="Q160" s="46">
        <f t="shared" si="21"/>
        <v>25395636</v>
      </c>
      <c r="R160" s="46">
        <f t="shared" si="21"/>
        <v>0</v>
      </c>
      <c r="S160" s="46">
        <f t="shared" si="21"/>
        <v>0</v>
      </c>
      <c r="T160" s="46">
        <f t="shared" si="21"/>
        <v>0</v>
      </c>
      <c r="U160" s="46">
        <f t="shared" si="21"/>
        <v>14041568</v>
      </c>
      <c r="V160" s="46">
        <f t="shared" si="21"/>
        <v>0</v>
      </c>
      <c r="W160" s="46">
        <f t="shared" si="21"/>
        <v>0</v>
      </c>
      <c r="X160" s="46">
        <f t="shared" si="21"/>
        <v>0</v>
      </c>
      <c r="Y160" s="46">
        <f t="shared" si="21"/>
        <v>0</v>
      </c>
      <c r="Z160" s="46">
        <f t="shared" si="21"/>
        <v>0</v>
      </c>
      <c r="AA160" s="46">
        <f t="shared" si="21"/>
        <v>0</v>
      </c>
      <c r="AB160" s="46">
        <f t="shared" si="21"/>
        <v>0</v>
      </c>
      <c r="AC160" s="46">
        <f t="shared" si="21"/>
        <v>0</v>
      </c>
      <c r="AD160" s="46">
        <f t="shared" si="21"/>
        <v>0</v>
      </c>
      <c r="AE160" s="46">
        <f t="shared" si="21"/>
        <v>0</v>
      </c>
      <c r="AF160" s="46">
        <f t="shared" si="21"/>
        <v>0</v>
      </c>
      <c r="AG160" s="46">
        <f t="shared" si="21"/>
        <v>11354068</v>
      </c>
      <c r="AH160" s="47"/>
    </row>
    <row r="163" spans="2:5" x14ac:dyDescent="0.25">
      <c r="B163" s="48" t="s">
        <v>47</v>
      </c>
      <c r="C163" s="49"/>
      <c r="D163" s="50"/>
      <c r="E163" s="49"/>
    </row>
    <row r="164" spans="2:5" x14ac:dyDescent="0.25">
      <c r="B164" s="49"/>
      <c r="C164" s="50"/>
      <c r="D164" s="49"/>
      <c r="E164" s="49"/>
    </row>
    <row r="165" spans="2:5" x14ac:dyDescent="0.25">
      <c r="B165" s="48" t="s">
        <v>48</v>
      </c>
      <c r="C165" s="49"/>
      <c r="D165" s="51" t="str">
        <f>+'[1]ACTA ANA'!C9</f>
        <v>LUISA MATUTE ROMERO</v>
      </c>
      <c r="E165" s="49"/>
    </row>
    <row r="166" spans="2:5" x14ac:dyDescent="0.25">
      <c r="B166" s="48" t="s">
        <v>49</v>
      </c>
      <c r="C166" s="49"/>
      <c r="D166" s="52">
        <v>45050</v>
      </c>
      <c r="E166" s="49"/>
    </row>
    <row r="168" spans="2:5" x14ac:dyDescent="0.25">
      <c r="B168" s="48" t="s">
        <v>50</v>
      </c>
      <c r="D168" t="str">
        <f>+'[1]ACTA ANA'!H9</f>
        <v>MILCEN EDILMA LÓPEZ PEÑA</v>
      </c>
    </row>
  </sheetData>
  <mergeCells count="3">
    <mergeCell ref="A7:O7"/>
    <mergeCell ref="P7:AG7"/>
    <mergeCell ref="A160:F160"/>
  </mergeCells>
  <dataValidations count="2">
    <dataValidation type="custom" allowBlank="1" showInputMessage="1" showErrorMessage="1" sqref="AG9:AG159 Q9:Q159 Z9:Z159 AI9:AI159 AE9:AE159 X9:X159 L9:O159 F9:F159" xr:uid="{D039054E-647D-4EAD-A2AC-5DA2C7D0CFD2}">
      <formula1>0</formula1>
    </dataValidation>
    <dataValidation type="custom" allowBlank="1" showInputMessage="1" showErrorMessage="1" sqref="M6" xr:uid="{55978901-C078-4CB5-838E-C37E1901C2D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cp:lastPrinted>2023-06-05T15:00:19Z</cp:lastPrinted>
  <dcterms:created xsi:type="dcterms:W3CDTF">2023-06-05T14:59:58Z</dcterms:created>
  <dcterms:modified xsi:type="dcterms:W3CDTF">2023-06-05T15:00:30Z</dcterms:modified>
</cp:coreProperties>
</file>