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"/>
    </mc:Choice>
  </mc:AlternateContent>
  <xr:revisionPtr revIDLastSave="0" documentId="8_{10C0A771-6CD8-44CF-90E6-95126104E028}" xr6:coauthVersionLast="47" xr6:coauthVersionMax="47" xr10:uidLastSave="{00000000-0000-0000-0000-000000000000}"/>
  <bookViews>
    <workbookView xWindow="-120" yWindow="-120" windowWidth="19440" windowHeight="15000" xr2:uid="{C8A146F4-9E6B-48E4-839D-68CB8F93999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4" i="1" l="1"/>
  <c r="D111" i="1"/>
  <c r="AF106" i="1"/>
  <c r="AD106" i="1"/>
  <c r="AC106" i="1"/>
  <c r="AB106" i="1"/>
  <c r="AA106" i="1"/>
  <c r="M106" i="1"/>
  <c r="L106" i="1"/>
  <c r="H106" i="1"/>
  <c r="AI102" i="1"/>
  <c r="AE102" i="1"/>
  <c r="X102" i="1"/>
  <c r="Z102" i="1" s="1"/>
  <c r="U102" i="1"/>
  <c r="S102" i="1"/>
  <c r="Q102" i="1"/>
  <c r="P102" i="1"/>
  <c r="K102" i="1"/>
  <c r="J102" i="1"/>
  <c r="N102" i="1" s="1"/>
  <c r="I102" i="1"/>
  <c r="G102" i="1"/>
  <c r="R102" i="1" s="1"/>
  <c r="F102" i="1"/>
  <c r="E102" i="1"/>
  <c r="D102" i="1"/>
  <c r="C102" i="1"/>
  <c r="AI101" i="1"/>
  <c r="AE101" i="1"/>
  <c r="Z101" i="1" s="1"/>
  <c r="X101" i="1"/>
  <c r="U101" i="1"/>
  <c r="S101" i="1"/>
  <c r="Q101" i="1"/>
  <c r="P101" i="1"/>
  <c r="N101" i="1"/>
  <c r="K101" i="1"/>
  <c r="J101" i="1"/>
  <c r="I101" i="1"/>
  <c r="G101" i="1"/>
  <c r="R101" i="1" s="1"/>
  <c r="F101" i="1"/>
  <c r="E101" i="1"/>
  <c r="D101" i="1"/>
  <c r="C101" i="1"/>
  <c r="AI100" i="1"/>
  <c r="AE100" i="1"/>
  <c r="Z100" i="1" s="1"/>
  <c r="X100" i="1"/>
  <c r="U100" i="1"/>
  <c r="S100" i="1"/>
  <c r="Q100" i="1"/>
  <c r="P100" i="1"/>
  <c r="R100" i="1" s="1"/>
  <c r="N100" i="1"/>
  <c r="O100" i="1" s="1"/>
  <c r="K100" i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P99" i="1"/>
  <c r="Q99" i="1" s="1"/>
  <c r="K99" i="1"/>
  <c r="J99" i="1"/>
  <c r="N99" i="1" s="1"/>
  <c r="I99" i="1"/>
  <c r="G99" i="1"/>
  <c r="F99" i="1"/>
  <c r="E99" i="1"/>
  <c r="D99" i="1"/>
  <c r="C99" i="1"/>
  <c r="AI98" i="1"/>
  <c r="AE98" i="1"/>
  <c r="Z98" i="1"/>
  <c r="X98" i="1"/>
  <c r="U98" i="1"/>
  <c r="S98" i="1"/>
  <c r="P98" i="1"/>
  <c r="R98" i="1" s="1"/>
  <c r="AG98" i="1" s="1"/>
  <c r="N98" i="1"/>
  <c r="K98" i="1"/>
  <c r="J98" i="1"/>
  <c r="I98" i="1"/>
  <c r="G98" i="1"/>
  <c r="O98" i="1" s="1"/>
  <c r="F98" i="1"/>
  <c r="E98" i="1"/>
  <c r="D98" i="1"/>
  <c r="C98" i="1"/>
  <c r="AI97" i="1"/>
  <c r="AE97" i="1"/>
  <c r="X97" i="1"/>
  <c r="Z97" i="1" s="1"/>
  <c r="U97" i="1"/>
  <c r="S97" i="1"/>
  <c r="P97" i="1"/>
  <c r="Q97" i="1" s="1"/>
  <c r="K97" i="1"/>
  <c r="N97" i="1" s="1"/>
  <c r="J97" i="1"/>
  <c r="I97" i="1"/>
  <c r="G97" i="1"/>
  <c r="R97" i="1" s="1"/>
  <c r="F97" i="1"/>
  <c r="E97" i="1"/>
  <c r="D97" i="1"/>
  <c r="C97" i="1"/>
  <c r="AI96" i="1"/>
  <c r="AE96" i="1"/>
  <c r="X96" i="1"/>
  <c r="Z96" i="1" s="1"/>
  <c r="U96" i="1"/>
  <c r="S96" i="1"/>
  <c r="R96" i="1"/>
  <c r="P96" i="1"/>
  <c r="Q96" i="1" s="1"/>
  <c r="K96" i="1"/>
  <c r="N96" i="1" s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J95" i="1"/>
  <c r="N95" i="1" s="1"/>
  <c r="O95" i="1" s="1"/>
  <c r="I95" i="1"/>
  <c r="G95" i="1"/>
  <c r="F95" i="1"/>
  <c r="E95" i="1"/>
  <c r="D95" i="1"/>
  <c r="C95" i="1"/>
  <c r="AI94" i="1"/>
  <c r="AE94" i="1"/>
  <c r="X94" i="1"/>
  <c r="Z94" i="1" s="1"/>
  <c r="U94" i="1"/>
  <c r="S94" i="1"/>
  <c r="Q94" i="1"/>
  <c r="P94" i="1"/>
  <c r="K94" i="1"/>
  <c r="J94" i="1"/>
  <c r="N94" i="1" s="1"/>
  <c r="I94" i="1"/>
  <c r="G94" i="1"/>
  <c r="R94" i="1" s="1"/>
  <c r="F94" i="1"/>
  <c r="E94" i="1"/>
  <c r="D94" i="1"/>
  <c r="C94" i="1"/>
  <c r="AI93" i="1"/>
  <c r="AE93" i="1"/>
  <c r="Z93" i="1" s="1"/>
  <c r="X93" i="1"/>
  <c r="U93" i="1"/>
  <c r="S93" i="1"/>
  <c r="Q93" i="1"/>
  <c r="P93" i="1"/>
  <c r="N93" i="1"/>
  <c r="K93" i="1"/>
  <c r="J93" i="1"/>
  <c r="I93" i="1"/>
  <c r="G93" i="1"/>
  <c r="F93" i="1"/>
  <c r="E93" i="1"/>
  <c r="D93" i="1"/>
  <c r="C93" i="1"/>
  <c r="AI92" i="1"/>
  <c r="AE92" i="1"/>
  <c r="Z92" i="1"/>
  <c r="X92" i="1"/>
  <c r="U92" i="1"/>
  <c r="S92" i="1"/>
  <c r="Q92" i="1"/>
  <c r="P92" i="1"/>
  <c r="R92" i="1" s="1"/>
  <c r="O92" i="1"/>
  <c r="N92" i="1"/>
  <c r="K92" i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Q91" i="1" s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Q90" i="1"/>
  <c r="P90" i="1"/>
  <c r="R90" i="1" s="1"/>
  <c r="K90" i="1"/>
  <c r="N90" i="1" s="1"/>
  <c r="AG90" i="1" s="1"/>
  <c r="J90" i="1"/>
  <c r="I90" i="1"/>
  <c r="G90" i="1"/>
  <c r="O90" i="1" s="1"/>
  <c r="F90" i="1"/>
  <c r="E90" i="1"/>
  <c r="D90" i="1"/>
  <c r="C90" i="1"/>
  <c r="AI89" i="1"/>
  <c r="AE89" i="1"/>
  <c r="Z89" i="1"/>
  <c r="X89" i="1"/>
  <c r="U89" i="1"/>
  <c r="S89" i="1"/>
  <c r="R89" i="1"/>
  <c r="P89" i="1"/>
  <c r="Q89" i="1" s="1"/>
  <c r="K89" i="1"/>
  <c r="N89" i="1" s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R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K87" i="1"/>
  <c r="J87" i="1"/>
  <c r="N87" i="1" s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P86" i="1"/>
  <c r="K86" i="1"/>
  <c r="J86" i="1"/>
  <c r="N86" i="1" s="1"/>
  <c r="I86" i="1"/>
  <c r="G86" i="1"/>
  <c r="Q86" i="1" s="1"/>
  <c r="F86" i="1"/>
  <c r="E86" i="1"/>
  <c r="D86" i="1"/>
  <c r="C86" i="1"/>
  <c r="AI85" i="1"/>
  <c r="AE85" i="1"/>
  <c r="Z85" i="1"/>
  <c r="X85" i="1"/>
  <c r="U85" i="1"/>
  <c r="S85" i="1"/>
  <c r="R85" i="1"/>
  <c r="P85" i="1"/>
  <c r="N85" i="1"/>
  <c r="K85" i="1"/>
  <c r="J85" i="1"/>
  <c r="I85" i="1"/>
  <c r="G85" i="1"/>
  <c r="Q85" i="1" s="1"/>
  <c r="F85" i="1"/>
  <c r="E85" i="1"/>
  <c r="D85" i="1"/>
  <c r="C85" i="1"/>
  <c r="AI84" i="1"/>
  <c r="AE84" i="1"/>
  <c r="Z84" i="1" s="1"/>
  <c r="X84" i="1"/>
  <c r="U84" i="1"/>
  <c r="S84" i="1"/>
  <c r="Q84" i="1"/>
  <c r="P84" i="1"/>
  <c r="R84" i="1" s="1"/>
  <c r="N84" i="1"/>
  <c r="O84" i="1" s="1"/>
  <c r="K84" i="1"/>
  <c r="J84" i="1"/>
  <c r="I84" i="1"/>
  <c r="G84" i="1"/>
  <c r="F84" i="1"/>
  <c r="E84" i="1"/>
  <c r="D84" i="1"/>
  <c r="C84" i="1"/>
  <c r="AI83" i="1"/>
  <c r="AE83" i="1"/>
  <c r="Z83" i="1"/>
  <c r="X83" i="1"/>
  <c r="U83" i="1"/>
  <c r="S83" i="1"/>
  <c r="P83" i="1"/>
  <c r="Q83" i="1" s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Q82" i="1"/>
  <c r="P82" i="1"/>
  <c r="R82" i="1" s="1"/>
  <c r="K82" i="1"/>
  <c r="N82" i="1" s="1"/>
  <c r="AG82" i="1" s="1"/>
  <c r="J82" i="1"/>
  <c r="I82" i="1"/>
  <c r="G82" i="1"/>
  <c r="F82" i="1"/>
  <c r="E82" i="1"/>
  <c r="D82" i="1"/>
  <c r="C82" i="1"/>
  <c r="AI81" i="1"/>
  <c r="AE81" i="1"/>
  <c r="Z81" i="1"/>
  <c r="X81" i="1"/>
  <c r="U81" i="1"/>
  <c r="S81" i="1"/>
  <c r="R81" i="1"/>
  <c r="P81" i="1"/>
  <c r="Q81" i="1" s="1"/>
  <c r="N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P80" i="1"/>
  <c r="Q80" i="1" s="1"/>
  <c r="K80" i="1"/>
  <c r="N80" i="1" s="1"/>
  <c r="J80" i="1"/>
  <c r="I80" i="1"/>
  <c r="G80" i="1"/>
  <c r="F80" i="1"/>
  <c r="E80" i="1"/>
  <c r="D80" i="1"/>
  <c r="C80" i="1"/>
  <c r="AI79" i="1"/>
  <c r="AE79" i="1"/>
  <c r="X79" i="1"/>
  <c r="U79" i="1"/>
  <c r="S79" i="1"/>
  <c r="P79" i="1"/>
  <c r="O79" i="1"/>
  <c r="K79" i="1"/>
  <c r="J79" i="1"/>
  <c r="N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Q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Z77" i="1"/>
  <c r="X77" i="1"/>
  <c r="U77" i="1"/>
  <c r="S77" i="1"/>
  <c r="R77" i="1"/>
  <c r="P77" i="1"/>
  <c r="N77" i="1"/>
  <c r="K77" i="1"/>
  <c r="J77" i="1"/>
  <c r="I77" i="1"/>
  <c r="G77" i="1"/>
  <c r="Q77" i="1" s="1"/>
  <c r="F77" i="1"/>
  <c r="E77" i="1"/>
  <c r="D77" i="1"/>
  <c r="C77" i="1"/>
  <c r="AI76" i="1"/>
  <c r="AE76" i="1"/>
  <c r="Z76" i="1"/>
  <c r="X76" i="1"/>
  <c r="U76" i="1"/>
  <c r="S76" i="1"/>
  <c r="P76" i="1"/>
  <c r="R76" i="1" s="1"/>
  <c r="O76" i="1"/>
  <c r="N76" i="1"/>
  <c r="K76" i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P75" i="1"/>
  <c r="Q75" i="1" s="1"/>
  <c r="K75" i="1"/>
  <c r="J75" i="1"/>
  <c r="N75" i="1" s="1"/>
  <c r="I75" i="1"/>
  <c r="G75" i="1"/>
  <c r="O75" i="1" s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K74" i="1"/>
  <c r="N74" i="1" s="1"/>
  <c r="AG74" i="1" s="1"/>
  <c r="J74" i="1"/>
  <c r="I74" i="1"/>
  <c r="G74" i="1"/>
  <c r="O74" i="1" s="1"/>
  <c r="F74" i="1"/>
  <c r="E74" i="1"/>
  <c r="D74" i="1"/>
  <c r="C74" i="1"/>
  <c r="AI73" i="1"/>
  <c r="AE73" i="1"/>
  <c r="X73" i="1"/>
  <c r="Z73" i="1" s="1"/>
  <c r="U73" i="1"/>
  <c r="S73" i="1"/>
  <c r="R73" i="1"/>
  <c r="P73" i="1"/>
  <c r="N73" i="1"/>
  <c r="K73" i="1"/>
  <c r="J73" i="1"/>
  <c r="I73" i="1"/>
  <c r="G73" i="1"/>
  <c r="Q73" i="1" s="1"/>
  <c r="F73" i="1"/>
  <c r="E73" i="1"/>
  <c r="D73" i="1"/>
  <c r="C73" i="1"/>
  <c r="AI72" i="1"/>
  <c r="AE72" i="1"/>
  <c r="Z72" i="1" s="1"/>
  <c r="X72" i="1"/>
  <c r="U72" i="1"/>
  <c r="S72" i="1"/>
  <c r="R72" i="1"/>
  <c r="P72" i="1"/>
  <c r="N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K71" i="1"/>
  <c r="J71" i="1"/>
  <c r="N71" i="1" s="1"/>
  <c r="O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R70" i="1"/>
  <c r="Q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Z69" i="1"/>
  <c r="X69" i="1"/>
  <c r="U69" i="1"/>
  <c r="S69" i="1"/>
  <c r="R69" i="1"/>
  <c r="P69" i="1"/>
  <c r="N69" i="1"/>
  <c r="K69" i="1"/>
  <c r="J69" i="1"/>
  <c r="I69" i="1"/>
  <c r="G69" i="1"/>
  <c r="Q69" i="1" s="1"/>
  <c r="F69" i="1"/>
  <c r="E69" i="1"/>
  <c r="D69" i="1"/>
  <c r="C69" i="1"/>
  <c r="AI68" i="1"/>
  <c r="AE68" i="1"/>
  <c r="Z68" i="1"/>
  <c r="X68" i="1"/>
  <c r="U68" i="1"/>
  <c r="S68" i="1"/>
  <c r="R68" i="1"/>
  <c r="P68" i="1"/>
  <c r="O68" i="1"/>
  <c r="N68" i="1"/>
  <c r="K68" i="1"/>
  <c r="J68" i="1"/>
  <c r="I68" i="1"/>
  <c r="G68" i="1"/>
  <c r="Q68" i="1" s="1"/>
  <c r="F68" i="1"/>
  <c r="E68" i="1"/>
  <c r="D68" i="1"/>
  <c r="C68" i="1"/>
  <c r="AI67" i="1"/>
  <c r="AE67" i="1"/>
  <c r="Z67" i="1"/>
  <c r="X67" i="1"/>
  <c r="U67" i="1"/>
  <c r="S67" i="1"/>
  <c r="P67" i="1"/>
  <c r="Q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AG66" i="1" s="1"/>
  <c r="K66" i="1"/>
  <c r="N66" i="1" s="1"/>
  <c r="J66" i="1"/>
  <c r="I66" i="1"/>
  <c r="O66" i="1" s="1"/>
  <c r="G66" i="1"/>
  <c r="F66" i="1"/>
  <c r="E66" i="1"/>
  <c r="D66" i="1"/>
  <c r="C66" i="1"/>
  <c r="AI65" i="1"/>
  <c r="AE65" i="1"/>
  <c r="Z65" i="1"/>
  <c r="X65" i="1"/>
  <c r="U65" i="1"/>
  <c r="S65" i="1"/>
  <c r="R65" i="1"/>
  <c r="P65" i="1"/>
  <c r="Q65" i="1" s="1"/>
  <c r="K65" i="1"/>
  <c r="N65" i="1" s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P64" i="1"/>
  <c r="Q64" i="1" s="1"/>
  <c r="K64" i="1"/>
  <c r="J64" i="1"/>
  <c r="N64" i="1" s="1"/>
  <c r="I64" i="1"/>
  <c r="G64" i="1"/>
  <c r="F64" i="1"/>
  <c r="E64" i="1"/>
  <c r="D64" i="1"/>
  <c r="C64" i="1"/>
  <c r="AI63" i="1"/>
  <c r="AE63" i="1"/>
  <c r="X63" i="1"/>
  <c r="U63" i="1"/>
  <c r="S63" i="1"/>
  <c r="P63" i="1"/>
  <c r="K63" i="1"/>
  <c r="J63" i="1"/>
  <c r="N63" i="1" s="1"/>
  <c r="O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Q62" i="1"/>
  <c r="P62" i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R61" i="1"/>
  <c r="P61" i="1"/>
  <c r="N61" i="1"/>
  <c r="K61" i="1"/>
  <c r="J61" i="1"/>
  <c r="I61" i="1"/>
  <c r="G61" i="1"/>
  <c r="Q61" i="1" s="1"/>
  <c r="F61" i="1"/>
  <c r="E61" i="1"/>
  <c r="D61" i="1"/>
  <c r="C61" i="1"/>
  <c r="AI60" i="1"/>
  <c r="AE60" i="1"/>
  <c r="Z60" i="1" s="1"/>
  <c r="X60" i="1"/>
  <c r="U60" i="1"/>
  <c r="S60" i="1"/>
  <c r="Q60" i="1"/>
  <c r="P60" i="1"/>
  <c r="R60" i="1" s="1"/>
  <c r="N60" i="1"/>
  <c r="O60" i="1" s="1"/>
  <c r="K60" i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P59" i="1"/>
  <c r="Q59" i="1" s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K58" i="1"/>
  <c r="N58" i="1" s="1"/>
  <c r="AG58" i="1" s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P57" i="1"/>
  <c r="R57" i="1" s="1"/>
  <c r="K57" i="1"/>
  <c r="N57" i="1" s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P56" i="1"/>
  <c r="K56" i="1"/>
  <c r="N56" i="1" s="1"/>
  <c r="J56" i="1"/>
  <c r="I56" i="1"/>
  <c r="G56" i="1"/>
  <c r="F56" i="1"/>
  <c r="E56" i="1"/>
  <c r="D56" i="1"/>
  <c r="C56" i="1"/>
  <c r="AI55" i="1"/>
  <c r="AE55" i="1"/>
  <c r="X55" i="1"/>
  <c r="U55" i="1"/>
  <c r="S55" i="1"/>
  <c r="P55" i="1"/>
  <c r="O55" i="1"/>
  <c r="K55" i="1"/>
  <c r="J55" i="1"/>
  <c r="N55" i="1" s="1"/>
  <c r="I55" i="1"/>
  <c r="G55" i="1"/>
  <c r="F55" i="1"/>
  <c r="E55" i="1"/>
  <c r="D55" i="1"/>
  <c r="C55" i="1"/>
  <c r="AI54" i="1"/>
  <c r="AE54" i="1"/>
  <c r="X54" i="1"/>
  <c r="Z54" i="1" s="1"/>
  <c r="U54" i="1"/>
  <c r="S54" i="1"/>
  <c r="Q54" i="1"/>
  <c r="P54" i="1"/>
  <c r="R54" i="1" s="1"/>
  <c r="K54" i="1"/>
  <c r="J54" i="1"/>
  <c r="N54" i="1" s="1"/>
  <c r="O54" i="1" s="1"/>
  <c r="I54" i="1"/>
  <c r="G54" i="1"/>
  <c r="F54" i="1"/>
  <c r="E54" i="1"/>
  <c r="D54" i="1"/>
  <c r="C54" i="1"/>
  <c r="AI53" i="1"/>
  <c r="AE53" i="1"/>
  <c r="Z53" i="1"/>
  <c r="X53" i="1"/>
  <c r="U53" i="1"/>
  <c r="S53" i="1"/>
  <c r="R53" i="1"/>
  <c r="Q53" i="1"/>
  <c r="P53" i="1"/>
  <c r="N53" i="1"/>
  <c r="K53" i="1"/>
  <c r="J53" i="1"/>
  <c r="I53" i="1"/>
  <c r="G53" i="1"/>
  <c r="F53" i="1"/>
  <c r="E53" i="1"/>
  <c r="D53" i="1"/>
  <c r="C53" i="1"/>
  <c r="AI52" i="1"/>
  <c r="AE52" i="1"/>
  <c r="Z52" i="1"/>
  <c r="X52" i="1"/>
  <c r="U52" i="1"/>
  <c r="S52" i="1"/>
  <c r="P52" i="1"/>
  <c r="R52" i="1" s="1"/>
  <c r="N52" i="1"/>
  <c r="O52" i="1" s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R51" i="1" s="1"/>
  <c r="K51" i="1"/>
  <c r="J51" i="1"/>
  <c r="N51" i="1" s="1"/>
  <c r="I51" i="1"/>
  <c r="G51" i="1"/>
  <c r="Q51" i="1" s="1"/>
  <c r="F51" i="1"/>
  <c r="E51" i="1"/>
  <c r="D51" i="1"/>
  <c r="C51" i="1"/>
  <c r="AI50" i="1"/>
  <c r="AG50" i="1"/>
  <c r="AE50" i="1"/>
  <c r="Z50" i="1"/>
  <c r="X50" i="1"/>
  <c r="U50" i="1"/>
  <c r="S50" i="1"/>
  <c r="Q50" i="1"/>
  <c r="P50" i="1"/>
  <c r="R50" i="1" s="1"/>
  <c r="N50" i="1"/>
  <c r="K50" i="1"/>
  <c r="J50" i="1"/>
  <c r="I50" i="1"/>
  <c r="G50" i="1"/>
  <c r="O50" i="1" s="1"/>
  <c r="F50" i="1"/>
  <c r="E50" i="1"/>
  <c r="D50" i="1"/>
  <c r="C50" i="1"/>
  <c r="AI49" i="1"/>
  <c r="AE49" i="1"/>
  <c r="X49" i="1"/>
  <c r="Z49" i="1" s="1"/>
  <c r="U49" i="1"/>
  <c r="S49" i="1"/>
  <c r="Q49" i="1"/>
  <c r="P49" i="1"/>
  <c r="R49" i="1" s="1"/>
  <c r="K49" i="1"/>
  <c r="N49" i="1" s="1"/>
  <c r="J49" i="1"/>
  <c r="I49" i="1"/>
  <c r="G49" i="1"/>
  <c r="F49" i="1"/>
  <c r="E49" i="1"/>
  <c r="D49" i="1"/>
  <c r="C49" i="1"/>
  <c r="AI48" i="1"/>
  <c r="AE48" i="1"/>
  <c r="Z48" i="1"/>
  <c r="X48" i="1"/>
  <c r="U48" i="1"/>
  <c r="S48" i="1"/>
  <c r="R48" i="1"/>
  <c r="P48" i="1"/>
  <c r="Q48" i="1" s="1"/>
  <c r="N48" i="1"/>
  <c r="K48" i="1"/>
  <c r="J48" i="1"/>
  <c r="I48" i="1"/>
  <c r="G48" i="1"/>
  <c r="F48" i="1"/>
  <c r="E48" i="1"/>
  <c r="D48" i="1"/>
  <c r="C48" i="1"/>
  <c r="AI47" i="1"/>
  <c r="AE47" i="1"/>
  <c r="X47" i="1"/>
  <c r="U47" i="1"/>
  <c r="S47" i="1"/>
  <c r="P47" i="1"/>
  <c r="K47" i="1"/>
  <c r="N47" i="1" s="1"/>
  <c r="O47" i="1" s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K45" i="1"/>
  <c r="N45" i="1" s="1"/>
  <c r="J45" i="1"/>
  <c r="I45" i="1"/>
  <c r="G45" i="1"/>
  <c r="F45" i="1"/>
  <c r="E45" i="1"/>
  <c r="D45" i="1"/>
  <c r="C45" i="1"/>
  <c r="AI44" i="1"/>
  <c r="AE44" i="1"/>
  <c r="Z44" i="1"/>
  <c r="X44" i="1"/>
  <c r="U44" i="1"/>
  <c r="S44" i="1"/>
  <c r="R44" i="1"/>
  <c r="P44" i="1"/>
  <c r="Q44" i="1" s="1"/>
  <c r="O44" i="1"/>
  <c r="N44" i="1"/>
  <c r="K44" i="1"/>
  <c r="J44" i="1"/>
  <c r="I44" i="1"/>
  <c r="G44" i="1"/>
  <c r="AG44" i="1" s="1"/>
  <c r="F44" i="1"/>
  <c r="E44" i="1"/>
  <c r="D44" i="1"/>
  <c r="C44" i="1"/>
  <c r="AI43" i="1"/>
  <c r="AE43" i="1"/>
  <c r="X43" i="1"/>
  <c r="Z43" i="1" s="1"/>
  <c r="U43" i="1"/>
  <c r="S43" i="1"/>
  <c r="P43" i="1"/>
  <c r="Q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AG42" i="1" s="1"/>
  <c r="I42" i="1"/>
  <c r="G42" i="1"/>
  <c r="O42" i="1" s="1"/>
  <c r="F42" i="1"/>
  <c r="E42" i="1"/>
  <c r="D42" i="1"/>
  <c r="C42" i="1"/>
  <c r="AI41" i="1"/>
  <c r="AE41" i="1"/>
  <c r="X41" i="1"/>
  <c r="Z41" i="1" s="1"/>
  <c r="U41" i="1"/>
  <c r="S41" i="1"/>
  <c r="R41" i="1"/>
  <c r="P41" i="1"/>
  <c r="N41" i="1"/>
  <c r="K41" i="1"/>
  <c r="J41" i="1"/>
  <c r="I41" i="1"/>
  <c r="G41" i="1"/>
  <c r="Q41" i="1" s="1"/>
  <c r="F41" i="1"/>
  <c r="E41" i="1"/>
  <c r="D41" i="1"/>
  <c r="C41" i="1"/>
  <c r="AI40" i="1"/>
  <c r="AE40" i="1"/>
  <c r="Z40" i="1"/>
  <c r="X40" i="1"/>
  <c r="U40" i="1"/>
  <c r="S40" i="1"/>
  <c r="R40" i="1"/>
  <c r="P40" i="1"/>
  <c r="Q40" i="1" s="1"/>
  <c r="N40" i="1"/>
  <c r="K40" i="1"/>
  <c r="J40" i="1"/>
  <c r="I40" i="1"/>
  <c r="G40" i="1"/>
  <c r="F40" i="1"/>
  <c r="E40" i="1"/>
  <c r="D40" i="1"/>
  <c r="C40" i="1"/>
  <c r="AI39" i="1"/>
  <c r="AE39" i="1"/>
  <c r="Z39" i="1" s="1"/>
  <c r="X39" i="1"/>
  <c r="U39" i="1"/>
  <c r="S39" i="1"/>
  <c r="P39" i="1"/>
  <c r="O39" i="1"/>
  <c r="N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R37" i="1"/>
  <c r="Q37" i="1"/>
  <c r="P37" i="1"/>
  <c r="K37" i="1"/>
  <c r="N37" i="1" s="1"/>
  <c r="J37" i="1"/>
  <c r="I37" i="1"/>
  <c r="G37" i="1"/>
  <c r="F37" i="1"/>
  <c r="E37" i="1"/>
  <c r="D37" i="1"/>
  <c r="C37" i="1"/>
  <c r="AI36" i="1"/>
  <c r="AE36" i="1"/>
  <c r="Z36" i="1"/>
  <c r="X36" i="1"/>
  <c r="U36" i="1"/>
  <c r="S36" i="1"/>
  <c r="P36" i="1"/>
  <c r="R36" i="1" s="1"/>
  <c r="N36" i="1"/>
  <c r="O36" i="1" s="1"/>
  <c r="K36" i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Q35" i="1"/>
  <c r="P35" i="1"/>
  <c r="R35" i="1" s="1"/>
  <c r="K35" i="1"/>
  <c r="J35" i="1"/>
  <c r="N35" i="1" s="1"/>
  <c r="I35" i="1"/>
  <c r="G35" i="1"/>
  <c r="F35" i="1"/>
  <c r="E35" i="1"/>
  <c r="D35" i="1"/>
  <c r="C35" i="1"/>
  <c r="AI34" i="1"/>
  <c r="AE34" i="1"/>
  <c r="Z34" i="1"/>
  <c r="X34" i="1"/>
  <c r="U34" i="1"/>
  <c r="S34" i="1"/>
  <c r="P34" i="1"/>
  <c r="R34" i="1" s="1"/>
  <c r="AG34" i="1" s="1"/>
  <c r="N34" i="1"/>
  <c r="K34" i="1"/>
  <c r="J34" i="1"/>
  <c r="I34" i="1"/>
  <c r="G34" i="1"/>
  <c r="O34" i="1" s="1"/>
  <c r="F34" i="1"/>
  <c r="E34" i="1"/>
  <c r="D34" i="1"/>
  <c r="C34" i="1"/>
  <c r="AI33" i="1"/>
  <c r="AE33" i="1"/>
  <c r="Z33" i="1"/>
  <c r="X33" i="1"/>
  <c r="U33" i="1"/>
  <c r="S33" i="1"/>
  <c r="P33" i="1"/>
  <c r="R33" i="1" s="1"/>
  <c r="K33" i="1"/>
  <c r="N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R32" i="1"/>
  <c r="P32" i="1"/>
  <c r="Q32" i="1" s="1"/>
  <c r="N32" i="1"/>
  <c r="K32" i="1"/>
  <c r="J32" i="1"/>
  <c r="I32" i="1"/>
  <c r="G32" i="1"/>
  <c r="F32" i="1"/>
  <c r="E32" i="1"/>
  <c r="D32" i="1"/>
  <c r="C32" i="1"/>
  <c r="AI31" i="1"/>
  <c r="AE31" i="1"/>
  <c r="X31" i="1"/>
  <c r="U31" i="1"/>
  <c r="S31" i="1"/>
  <c r="P31" i="1"/>
  <c r="K31" i="1"/>
  <c r="N31" i="1" s="1"/>
  <c r="O31" i="1" s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P30" i="1"/>
  <c r="Q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Q29" i="1"/>
  <c r="P29" i="1"/>
  <c r="K29" i="1"/>
  <c r="N29" i="1" s="1"/>
  <c r="J29" i="1"/>
  <c r="I29" i="1"/>
  <c r="G29" i="1"/>
  <c r="F29" i="1"/>
  <c r="E29" i="1"/>
  <c r="D29" i="1"/>
  <c r="C29" i="1"/>
  <c r="AI28" i="1"/>
  <c r="AE28" i="1"/>
  <c r="Z28" i="1"/>
  <c r="X28" i="1"/>
  <c r="U28" i="1"/>
  <c r="S28" i="1"/>
  <c r="Q28" i="1"/>
  <c r="P28" i="1"/>
  <c r="R28" i="1" s="1"/>
  <c r="O28" i="1"/>
  <c r="N28" i="1"/>
  <c r="K28" i="1"/>
  <c r="J28" i="1"/>
  <c r="I28" i="1"/>
  <c r="G28" i="1"/>
  <c r="F28" i="1"/>
  <c r="E28" i="1"/>
  <c r="D28" i="1"/>
  <c r="C28" i="1"/>
  <c r="AI27" i="1"/>
  <c r="AE27" i="1"/>
  <c r="Z27" i="1"/>
  <c r="X27" i="1"/>
  <c r="U27" i="1"/>
  <c r="S27" i="1"/>
  <c r="P27" i="1"/>
  <c r="Q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AG26" i="1" s="1"/>
  <c r="I26" i="1"/>
  <c r="G26" i="1"/>
  <c r="O26" i="1" s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N25" i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P24" i="1"/>
  <c r="K24" i="1"/>
  <c r="N24" i="1" s="1"/>
  <c r="J24" i="1"/>
  <c r="I24" i="1"/>
  <c r="G24" i="1"/>
  <c r="F24" i="1"/>
  <c r="E24" i="1"/>
  <c r="D24" i="1"/>
  <c r="C24" i="1"/>
  <c r="AI23" i="1"/>
  <c r="AE23" i="1"/>
  <c r="Z23" i="1" s="1"/>
  <c r="X23" i="1"/>
  <c r="U23" i="1"/>
  <c r="S23" i="1"/>
  <c r="P23" i="1"/>
  <c r="O23" i="1"/>
  <c r="N23" i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Z21" i="1"/>
  <c r="X21" i="1"/>
  <c r="U21" i="1"/>
  <c r="S21" i="1"/>
  <c r="R21" i="1"/>
  <c r="P21" i="1"/>
  <c r="N21" i="1"/>
  <c r="K21" i="1"/>
  <c r="J21" i="1"/>
  <c r="I21" i="1"/>
  <c r="G21" i="1"/>
  <c r="Q21" i="1" s="1"/>
  <c r="F21" i="1"/>
  <c r="E21" i="1"/>
  <c r="D21" i="1"/>
  <c r="C21" i="1"/>
  <c r="AI20" i="1"/>
  <c r="AE20" i="1"/>
  <c r="Z20" i="1"/>
  <c r="X20" i="1"/>
  <c r="U20" i="1"/>
  <c r="S20" i="1"/>
  <c r="R20" i="1"/>
  <c r="Q20" i="1"/>
  <c r="P20" i="1"/>
  <c r="N20" i="1"/>
  <c r="O20" i="1" s="1"/>
  <c r="K20" i="1"/>
  <c r="J20" i="1"/>
  <c r="I20" i="1"/>
  <c r="G20" i="1"/>
  <c r="F20" i="1"/>
  <c r="E20" i="1"/>
  <c r="D20" i="1"/>
  <c r="C20" i="1"/>
  <c r="AI19" i="1"/>
  <c r="AE19" i="1"/>
  <c r="Z19" i="1"/>
  <c r="X19" i="1"/>
  <c r="U19" i="1"/>
  <c r="S19" i="1"/>
  <c r="P19" i="1"/>
  <c r="Q19" i="1" s="1"/>
  <c r="K19" i="1"/>
  <c r="J19" i="1"/>
  <c r="N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R18" i="1" s="1"/>
  <c r="K18" i="1"/>
  <c r="J18" i="1"/>
  <c r="N18" i="1" s="1"/>
  <c r="AG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P17" i="1"/>
  <c r="R17" i="1" s="1"/>
  <c r="K17" i="1"/>
  <c r="N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Q16" i="1" s="1"/>
  <c r="K16" i="1"/>
  <c r="J16" i="1"/>
  <c r="N16" i="1" s="1"/>
  <c r="I16" i="1"/>
  <c r="G16" i="1"/>
  <c r="F16" i="1"/>
  <c r="E16" i="1"/>
  <c r="D16" i="1"/>
  <c r="C16" i="1"/>
  <c r="AI15" i="1"/>
  <c r="AE15" i="1"/>
  <c r="X15" i="1"/>
  <c r="U15" i="1"/>
  <c r="S15" i="1"/>
  <c r="P15" i="1"/>
  <c r="O15" i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K13" i="1"/>
  <c r="J13" i="1"/>
  <c r="N13" i="1" s="1"/>
  <c r="I13" i="1"/>
  <c r="G13" i="1"/>
  <c r="Q13" i="1" s="1"/>
  <c r="F13" i="1"/>
  <c r="E13" i="1"/>
  <c r="D13" i="1"/>
  <c r="C13" i="1"/>
  <c r="AI12" i="1"/>
  <c r="AE12" i="1"/>
  <c r="Z12" i="1"/>
  <c r="X12" i="1"/>
  <c r="U12" i="1"/>
  <c r="S12" i="1"/>
  <c r="R12" i="1"/>
  <c r="P12" i="1"/>
  <c r="O12" i="1"/>
  <c r="N12" i="1"/>
  <c r="K12" i="1"/>
  <c r="J12" i="1"/>
  <c r="I12" i="1"/>
  <c r="G12" i="1"/>
  <c r="F12" i="1"/>
  <c r="E12" i="1"/>
  <c r="D12" i="1"/>
  <c r="C12" i="1"/>
  <c r="AI11" i="1"/>
  <c r="AE11" i="1"/>
  <c r="Z11" i="1" s="1"/>
  <c r="X11" i="1"/>
  <c r="U11" i="1"/>
  <c r="S11" i="1"/>
  <c r="S106" i="1" s="1"/>
  <c r="P11" i="1"/>
  <c r="Q11" i="1" s="1"/>
  <c r="O11" i="1"/>
  <c r="K11" i="1"/>
  <c r="J11" i="1"/>
  <c r="N11" i="1" s="1"/>
  <c r="I11" i="1"/>
  <c r="I106" i="1" s="1"/>
  <c r="G11" i="1"/>
  <c r="F11" i="1"/>
  <c r="E11" i="1"/>
  <c r="D11" i="1"/>
  <c r="C11" i="1"/>
  <c r="AI10" i="1"/>
  <c r="AE10" i="1"/>
  <c r="Z10" i="1"/>
  <c r="X10" i="1"/>
  <c r="U10" i="1"/>
  <c r="AG10" i="1" s="1"/>
  <c r="S10" i="1"/>
  <c r="Q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I9" i="1"/>
  <c r="AE9" i="1"/>
  <c r="X9" i="1"/>
  <c r="X106" i="1" s="1"/>
  <c r="U9" i="1"/>
  <c r="S9" i="1"/>
  <c r="Q9" i="1"/>
  <c r="P9" i="1"/>
  <c r="R9" i="1" s="1"/>
  <c r="N9" i="1"/>
  <c r="K9" i="1"/>
  <c r="J9" i="1"/>
  <c r="I9" i="1"/>
  <c r="G9" i="1"/>
  <c r="F9" i="1"/>
  <c r="E9" i="1"/>
  <c r="D9" i="1"/>
  <c r="C9" i="1"/>
  <c r="E5" i="1"/>
  <c r="D112" i="1" s="1"/>
  <c r="E4" i="1"/>
  <c r="B3" i="1"/>
  <c r="O93" i="1" l="1"/>
  <c r="AG93" i="1"/>
  <c r="Z9" i="1"/>
  <c r="O10" i="1"/>
  <c r="Q12" i="1"/>
  <c r="AG12" i="1"/>
  <c r="O22" i="1"/>
  <c r="O25" i="1"/>
  <c r="O29" i="1"/>
  <c r="AG29" i="1"/>
  <c r="Z31" i="1"/>
  <c r="AG32" i="1"/>
  <c r="O32" i="1"/>
  <c r="Q34" i="1"/>
  <c r="O43" i="1"/>
  <c r="AG49" i="1"/>
  <c r="Q56" i="1"/>
  <c r="Z63" i="1"/>
  <c r="AG64" i="1"/>
  <c r="O64" i="1"/>
  <c r="AG65" i="1"/>
  <c r="AG96" i="1"/>
  <c r="O96" i="1"/>
  <c r="O45" i="1"/>
  <c r="AG45" i="1"/>
  <c r="K106" i="1"/>
  <c r="AG20" i="1"/>
  <c r="AG30" i="1"/>
  <c r="R39" i="1"/>
  <c r="AG39" i="1" s="1"/>
  <c r="Q39" i="1"/>
  <c r="AG52" i="1"/>
  <c r="R55" i="1"/>
  <c r="AG55" i="1" s="1"/>
  <c r="Q55" i="1"/>
  <c r="Q58" i="1"/>
  <c r="O67" i="1"/>
  <c r="AG78" i="1"/>
  <c r="Z79" i="1"/>
  <c r="AG80" i="1"/>
  <c r="O80" i="1"/>
  <c r="AG81" i="1"/>
  <c r="AG84" i="1"/>
  <c r="O87" i="1"/>
  <c r="Q88" i="1"/>
  <c r="AG100" i="1"/>
  <c r="AG22" i="1"/>
  <c r="AG24" i="1"/>
  <c r="O24" i="1"/>
  <c r="Q24" i="1"/>
  <c r="Z15" i="1"/>
  <c r="AG16" i="1"/>
  <c r="O16" i="1"/>
  <c r="AG17" i="1"/>
  <c r="O18" i="1"/>
  <c r="O19" i="1"/>
  <c r="AG33" i="1"/>
  <c r="N46" i="1"/>
  <c r="AG46" i="1" s="1"/>
  <c r="O53" i="1"/>
  <c r="AG53" i="1"/>
  <c r="N62" i="1"/>
  <c r="AG62" i="1" s="1"/>
  <c r="O69" i="1"/>
  <c r="AG69" i="1"/>
  <c r="R71" i="1"/>
  <c r="AG71" i="1" s="1"/>
  <c r="Q71" i="1"/>
  <c r="Q72" i="1"/>
  <c r="O82" i="1"/>
  <c r="O83" i="1"/>
  <c r="R87" i="1"/>
  <c r="AG87" i="1" s="1"/>
  <c r="Q87" i="1"/>
  <c r="O99" i="1"/>
  <c r="J106" i="1"/>
  <c r="AG25" i="1"/>
  <c r="O13" i="1"/>
  <c r="AG13" i="1"/>
  <c r="AG36" i="1"/>
  <c r="R47" i="1"/>
  <c r="Q47" i="1"/>
  <c r="AG60" i="1"/>
  <c r="O85" i="1"/>
  <c r="AG85" i="1"/>
  <c r="O101" i="1"/>
  <c r="AG101" i="1"/>
  <c r="AE106" i="1"/>
  <c r="R15" i="1"/>
  <c r="AG15" i="1" s="1"/>
  <c r="Q15" i="1"/>
  <c r="O21" i="1"/>
  <c r="AG21" i="1"/>
  <c r="R23" i="1"/>
  <c r="AG23" i="1" s="1"/>
  <c r="Q23" i="1"/>
  <c r="Q26" i="1"/>
  <c r="AG35" i="1"/>
  <c r="O37" i="1"/>
  <c r="AG37" i="1"/>
  <c r="AG40" i="1"/>
  <c r="O40" i="1"/>
  <c r="Q42" i="1"/>
  <c r="Q45" i="1"/>
  <c r="Z55" i="1"/>
  <c r="AG56" i="1"/>
  <c r="O56" i="1"/>
  <c r="AG57" i="1"/>
  <c r="O58" i="1"/>
  <c r="O59" i="1"/>
  <c r="Q74" i="1"/>
  <c r="AG9" i="1"/>
  <c r="R31" i="1"/>
  <c r="AG31" i="1" s="1"/>
  <c r="Q31" i="1"/>
  <c r="O38" i="1"/>
  <c r="O61" i="1"/>
  <c r="AG61" i="1"/>
  <c r="R63" i="1"/>
  <c r="AG63" i="1" s="1"/>
  <c r="Q63" i="1"/>
  <c r="AG72" i="1"/>
  <c r="O72" i="1"/>
  <c r="AG76" i="1"/>
  <c r="AG88" i="1"/>
  <c r="O88" i="1"/>
  <c r="AG89" i="1"/>
  <c r="R95" i="1"/>
  <c r="AG95" i="1" s="1"/>
  <c r="Q95" i="1"/>
  <c r="AG54" i="1"/>
  <c r="AG70" i="1"/>
  <c r="G106" i="1"/>
  <c r="U106" i="1"/>
  <c r="N14" i="1"/>
  <c r="O14" i="1" s="1"/>
  <c r="AG28" i="1"/>
  <c r="AG38" i="1"/>
  <c r="Z47" i="1"/>
  <c r="AG48" i="1"/>
  <c r="O48" i="1"/>
  <c r="Q66" i="1"/>
  <c r="O77" i="1"/>
  <c r="AG77" i="1"/>
  <c r="R79" i="1"/>
  <c r="AG79" i="1" s="1"/>
  <c r="Q79" i="1"/>
  <c r="O91" i="1"/>
  <c r="AG92" i="1"/>
  <c r="R93" i="1"/>
  <c r="Q98" i="1"/>
  <c r="R11" i="1"/>
  <c r="R106" i="1" s="1"/>
  <c r="R19" i="1"/>
  <c r="AG19" i="1" s="1"/>
  <c r="R27" i="1"/>
  <c r="AG27" i="1" s="1"/>
  <c r="R43" i="1"/>
  <c r="AG43" i="1" s="1"/>
  <c r="R59" i="1"/>
  <c r="AG59" i="1" s="1"/>
  <c r="R67" i="1"/>
  <c r="AG67" i="1" s="1"/>
  <c r="R75" i="1"/>
  <c r="AG75" i="1" s="1"/>
  <c r="R83" i="1"/>
  <c r="AG83" i="1" s="1"/>
  <c r="R91" i="1"/>
  <c r="AG91" i="1" s="1"/>
  <c r="R99" i="1"/>
  <c r="AG99" i="1" s="1"/>
  <c r="O9" i="1"/>
  <c r="O17" i="1"/>
  <c r="O33" i="1"/>
  <c r="O41" i="1"/>
  <c r="O49" i="1"/>
  <c r="O57" i="1"/>
  <c r="O65" i="1"/>
  <c r="AG68" i="1"/>
  <c r="O73" i="1"/>
  <c r="O81" i="1"/>
  <c r="O89" i="1"/>
  <c r="O97" i="1"/>
  <c r="O30" i="1"/>
  <c r="Q36" i="1"/>
  <c r="AG41" i="1"/>
  <c r="Q52" i="1"/>
  <c r="O62" i="1"/>
  <c r="O70" i="1"/>
  <c r="AG73" i="1"/>
  <c r="Q76" i="1"/>
  <c r="O78" i="1"/>
  <c r="O86" i="1"/>
  <c r="O94" i="1"/>
  <c r="AG97" i="1"/>
  <c r="O102" i="1"/>
  <c r="Q17" i="1"/>
  <c r="Q25" i="1"/>
  <c r="O27" i="1"/>
  <c r="Q33" i="1"/>
  <c r="O35" i="1"/>
  <c r="O51" i="1"/>
  <c r="Q57" i="1"/>
  <c r="AG86" i="1"/>
  <c r="AG94" i="1"/>
  <c r="AG102" i="1"/>
  <c r="Q14" i="1"/>
  <c r="Q106" i="1" s="1"/>
  <c r="Q38" i="1"/>
  <c r="Q46" i="1"/>
  <c r="AG51" i="1"/>
  <c r="Z106" i="1" l="1"/>
  <c r="O46" i="1"/>
  <c r="O106" i="1"/>
  <c r="AG47" i="1"/>
  <c r="N106" i="1"/>
  <c r="AG11" i="1"/>
  <c r="AG106" i="1" s="1"/>
  <c r="A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tc={43C346D3-C472-4A6B-8C09-A4AA1F036C23}</author>
    <author>tc={F2F6BD14-ECFC-49AE-B738-F20CB7AA0A77}</author>
    <author>tc={AE3DD045-AC0E-438D-9E49-5C24B2CE7AB2}</author>
    <author>tc={C6E76C59-1DA4-4B0B-A8FA-34C180865F1A}</author>
    <author>tc={9E5B4760-7FF4-49F1-B2B0-328A6008D7EA}</author>
    <author>tc={26251BCA-BE5F-49AB-93C4-244B9A09B083}</author>
  </authors>
  <commentList>
    <comment ref="J8" authorId="0" shapeId="0" xr:uid="{43C346D3-C472-4A6B-8C09-A4AA1F036C2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2F6BD14-ECFC-49AE-B738-F20CB7AA0A7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E3DD045-AC0E-438D-9E49-5C24B2CE7AB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6E76C59-1DA4-4B0B-A8FA-34C180865F1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E5B4760-7FF4-49F1-B2B0-328A6008D7E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6251BCA-BE5F-49AB-93C4-244B9A09B0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<sst xmlns="http://schemas.openxmlformats.org/spreadsheetml/2006/main" count="425" uniqueCount="51">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</sst>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01EBD36-BC98-4062-887D-258A96DA89B7}"/>
    <cellStyle name="Normal 4" xfId="3" xr:uid="{95D6CC48-89C8-4C7A-94FC-45DC7E52CE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SIMULADOR%20DE%20CONCILIACION%20MAYO%20CLINICA%20LA%20VICTORIA%20SAS.xlsb" TargetMode="External"/><Relationship Id="rId1" Type="http://schemas.openxmlformats.org/officeDocument/2006/relationships/externalLinkPath" Target="SIMULADOR%20DE%20CONCILIACION%20MAYO%20CLINICA%20LA%20VICTORIA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188719</v>
          </cell>
          <cell r="B3">
            <v>188719</v>
          </cell>
          <cell r="C3">
            <v>43722</v>
          </cell>
          <cell r="D3">
            <v>43965</v>
          </cell>
          <cell r="F3">
            <v>155026</v>
          </cell>
          <cell r="G3" t="str">
            <v>CANCELADA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P3">
            <v>155026</v>
          </cell>
        </row>
        <row r="4">
          <cell r="A4">
            <v>567351</v>
          </cell>
          <cell r="B4">
            <v>567351</v>
          </cell>
          <cell r="C4">
            <v>44383</v>
          </cell>
          <cell r="D4">
            <v>44392</v>
          </cell>
          <cell r="F4">
            <v>903305</v>
          </cell>
          <cell r="G4" t="str">
            <v>NO RADICADA</v>
          </cell>
          <cell r="H4">
            <v>903305</v>
          </cell>
          <cell r="I4">
            <v>0</v>
          </cell>
          <cell r="J4">
            <v>0</v>
          </cell>
          <cell r="K4">
            <v>0</v>
          </cell>
          <cell r="P4">
            <v>0</v>
          </cell>
        </row>
        <row r="5">
          <cell r="A5">
            <v>577040</v>
          </cell>
          <cell r="B5">
            <v>577040</v>
          </cell>
          <cell r="C5">
            <v>44426</v>
          </cell>
          <cell r="D5">
            <v>44657</v>
          </cell>
          <cell r="F5">
            <v>535520</v>
          </cell>
          <cell r="G5" t="str">
            <v>DEVUELTA</v>
          </cell>
          <cell r="H5">
            <v>0</v>
          </cell>
          <cell r="I5">
            <v>0</v>
          </cell>
          <cell r="J5">
            <v>535520</v>
          </cell>
          <cell r="K5">
            <v>0</v>
          </cell>
          <cell r="P5">
            <v>0</v>
          </cell>
        </row>
        <row r="6">
          <cell r="A6">
            <v>578178</v>
          </cell>
          <cell r="B6">
            <v>578178</v>
          </cell>
          <cell r="C6">
            <v>44469</v>
          </cell>
          <cell r="D6">
            <v>44657</v>
          </cell>
          <cell r="F6">
            <v>363132</v>
          </cell>
          <cell r="G6" t="str">
            <v>DEVUELTA</v>
          </cell>
          <cell r="H6">
            <v>0</v>
          </cell>
          <cell r="I6">
            <v>0</v>
          </cell>
          <cell r="J6">
            <v>363132</v>
          </cell>
          <cell r="K6">
            <v>0</v>
          </cell>
          <cell r="P6">
            <v>0</v>
          </cell>
        </row>
        <row r="7">
          <cell r="A7">
            <v>582197</v>
          </cell>
          <cell r="B7">
            <v>582197</v>
          </cell>
          <cell r="C7">
            <v>44473</v>
          </cell>
          <cell r="D7">
            <v>44537</v>
          </cell>
          <cell r="F7">
            <v>106232</v>
          </cell>
          <cell r="G7" t="str">
            <v>GLOSA POR CONCILIAR</v>
          </cell>
          <cell r="H7">
            <v>0</v>
          </cell>
          <cell r="I7">
            <v>0</v>
          </cell>
          <cell r="J7">
            <v>0</v>
          </cell>
          <cell r="K7">
            <v>106232</v>
          </cell>
          <cell r="P7">
            <v>0</v>
          </cell>
        </row>
        <row r="8">
          <cell r="A8">
            <v>583456</v>
          </cell>
          <cell r="B8">
            <v>583456</v>
          </cell>
          <cell r="C8">
            <v>44483</v>
          </cell>
          <cell r="D8">
            <v>44537</v>
          </cell>
          <cell r="F8">
            <v>43894.2</v>
          </cell>
          <cell r="G8" t="str">
            <v>GLOSA POR CONCILIAR</v>
          </cell>
          <cell r="H8">
            <v>0</v>
          </cell>
          <cell r="I8">
            <v>0</v>
          </cell>
          <cell r="J8">
            <v>0</v>
          </cell>
          <cell r="K8">
            <v>43894.2</v>
          </cell>
          <cell r="P8">
            <v>0</v>
          </cell>
        </row>
        <row r="9">
          <cell r="A9">
            <v>583992</v>
          </cell>
          <cell r="B9">
            <v>583992</v>
          </cell>
          <cell r="C9">
            <v>44489</v>
          </cell>
          <cell r="D9">
            <v>44537</v>
          </cell>
          <cell r="F9">
            <v>43894.2</v>
          </cell>
          <cell r="G9" t="str">
            <v>GLOSA POR CONCILIAR</v>
          </cell>
          <cell r="H9">
            <v>0</v>
          </cell>
          <cell r="I9">
            <v>0</v>
          </cell>
          <cell r="J9">
            <v>0</v>
          </cell>
          <cell r="K9">
            <v>43894.2</v>
          </cell>
          <cell r="P9">
            <v>0</v>
          </cell>
        </row>
        <row r="10">
          <cell r="A10">
            <v>584110</v>
          </cell>
          <cell r="B10">
            <v>584110</v>
          </cell>
          <cell r="C10">
            <v>44490</v>
          </cell>
          <cell r="D10">
            <v>44504</v>
          </cell>
          <cell r="F10">
            <v>31200</v>
          </cell>
          <cell r="G10" t="str">
            <v>GLOSA POR CONCILIAR</v>
          </cell>
          <cell r="H10">
            <v>0</v>
          </cell>
          <cell r="I10">
            <v>0</v>
          </cell>
          <cell r="J10">
            <v>0</v>
          </cell>
          <cell r="K10">
            <v>31200</v>
          </cell>
          <cell r="P10">
            <v>0</v>
          </cell>
        </row>
        <row r="11">
          <cell r="A11">
            <v>584640</v>
          </cell>
          <cell r="B11">
            <v>584640</v>
          </cell>
          <cell r="C11">
            <v>44495</v>
          </cell>
          <cell r="D11">
            <v>44504</v>
          </cell>
          <cell r="F11">
            <v>125376</v>
          </cell>
          <cell r="G11" t="str">
            <v>GLOSA POR CONCILIAR</v>
          </cell>
          <cell r="H11">
            <v>0</v>
          </cell>
          <cell r="I11">
            <v>0</v>
          </cell>
          <cell r="J11">
            <v>0</v>
          </cell>
          <cell r="K11">
            <v>125376</v>
          </cell>
          <cell r="P11">
            <v>0</v>
          </cell>
        </row>
        <row r="12">
          <cell r="A12">
            <v>587593</v>
          </cell>
          <cell r="B12">
            <v>587593</v>
          </cell>
          <cell r="C12">
            <v>44522</v>
          </cell>
          <cell r="D12">
            <v>44545</v>
          </cell>
          <cell r="F12">
            <v>185878.56</v>
          </cell>
          <cell r="G12" t="str">
            <v>GLOSA POR CONCILIAR</v>
          </cell>
          <cell r="H12">
            <v>0</v>
          </cell>
          <cell r="I12">
            <v>0</v>
          </cell>
          <cell r="J12">
            <v>0</v>
          </cell>
          <cell r="K12">
            <v>185878.56</v>
          </cell>
          <cell r="P12">
            <v>0</v>
          </cell>
        </row>
        <row r="13">
          <cell r="A13">
            <v>590196</v>
          </cell>
          <cell r="B13">
            <v>590196</v>
          </cell>
          <cell r="C13">
            <v>44550</v>
          </cell>
          <cell r="D13">
            <v>44572</v>
          </cell>
          <cell r="F13">
            <v>4254.7</v>
          </cell>
          <cell r="G13" t="str">
            <v>GLOSA POR CONCILIAR</v>
          </cell>
          <cell r="H13">
            <v>0</v>
          </cell>
          <cell r="I13">
            <v>0</v>
          </cell>
          <cell r="J13">
            <v>0</v>
          </cell>
          <cell r="K13">
            <v>4254.7</v>
          </cell>
          <cell r="P13">
            <v>0</v>
          </cell>
        </row>
        <row r="14">
          <cell r="A14">
            <v>591586</v>
          </cell>
          <cell r="B14">
            <v>591586</v>
          </cell>
          <cell r="C14">
            <v>44567</v>
          </cell>
          <cell r="D14">
            <v>44572</v>
          </cell>
          <cell r="F14">
            <v>26887.7</v>
          </cell>
          <cell r="G14" t="str">
            <v>GLOSA POR CONCILIAR</v>
          </cell>
          <cell r="H14">
            <v>0</v>
          </cell>
          <cell r="I14">
            <v>0</v>
          </cell>
          <cell r="J14">
            <v>0</v>
          </cell>
          <cell r="K14">
            <v>26887.7</v>
          </cell>
          <cell r="P14">
            <v>0</v>
          </cell>
        </row>
        <row r="15">
          <cell r="A15">
            <v>592367</v>
          </cell>
          <cell r="B15">
            <v>592367</v>
          </cell>
          <cell r="C15">
            <v>44576</v>
          </cell>
          <cell r="D15">
            <v>44655</v>
          </cell>
          <cell r="F15">
            <v>668829</v>
          </cell>
          <cell r="G15" t="str">
            <v>GLOSA POR CONCILIAR</v>
          </cell>
          <cell r="H15">
            <v>0</v>
          </cell>
          <cell r="I15">
            <v>0</v>
          </cell>
          <cell r="J15">
            <v>0</v>
          </cell>
          <cell r="K15">
            <v>668829</v>
          </cell>
          <cell r="P15">
            <v>0</v>
          </cell>
        </row>
        <row r="16">
          <cell r="A16">
            <v>594249</v>
          </cell>
          <cell r="B16">
            <v>594249</v>
          </cell>
          <cell r="C16">
            <v>44595</v>
          </cell>
          <cell r="D16">
            <v>44598</v>
          </cell>
          <cell r="F16">
            <v>10858.4</v>
          </cell>
          <cell r="G16" t="str">
            <v>GLOSA POR CONCILIAR</v>
          </cell>
          <cell r="H16">
            <v>0</v>
          </cell>
          <cell r="I16">
            <v>0</v>
          </cell>
          <cell r="J16">
            <v>0</v>
          </cell>
          <cell r="K16">
            <v>10858.4</v>
          </cell>
          <cell r="P16">
            <v>0</v>
          </cell>
        </row>
        <row r="17">
          <cell r="A17">
            <v>594519</v>
          </cell>
          <cell r="B17">
            <v>594519</v>
          </cell>
          <cell r="C17">
            <v>44599</v>
          </cell>
          <cell r="D17">
            <v>44621</v>
          </cell>
          <cell r="F17">
            <v>31200</v>
          </cell>
          <cell r="G17" t="str">
            <v>GLOSA POR CONCILIAR</v>
          </cell>
          <cell r="H17">
            <v>0</v>
          </cell>
          <cell r="I17">
            <v>0</v>
          </cell>
          <cell r="J17">
            <v>0</v>
          </cell>
          <cell r="K17">
            <v>31200</v>
          </cell>
          <cell r="P17">
            <v>0</v>
          </cell>
        </row>
        <row r="18">
          <cell r="A18">
            <v>602589</v>
          </cell>
          <cell r="B18">
            <v>602589</v>
          </cell>
          <cell r="C18">
            <v>44687</v>
          </cell>
          <cell r="D18">
            <v>44991</v>
          </cell>
          <cell r="F18">
            <v>628841</v>
          </cell>
          <cell r="G18" t="str">
            <v>EN REVISION</v>
          </cell>
          <cell r="H18">
            <v>0</v>
          </cell>
          <cell r="I18">
            <v>628841</v>
          </cell>
          <cell r="J18">
            <v>0</v>
          </cell>
          <cell r="K18">
            <v>0</v>
          </cell>
          <cell r="P18">
            <v>0</v>
          </cell>
        </row>
        <row r="19">
          <cell r="A19">
            <v>603478</v>
          </cell>
          <cell r="B19">
            <v>603478</v>
          </cell>
          <cell r="C19">
            <v>44698</v>
          </cell>
          <cell r="D19">
            <v>44991</v>
          </cell>
          <cell r="F19">
            <v>926637</v>
          </cell>
          <cell r="G19" t="str">
            <v>EN REVISION</v>
          </cell>
          <cell r="H19">
            <v>0</v>
          </cell>
          <cell r="I19">
            <v>926637</v>
          </cell>
          <cell r="J19">
            <v>0</v>
          </cell>
          <cell r="K19">
            <v>0</v>
          </cell>
          <cell r="P19">
            <v>0</v>
          </cell>
        </row>
        <row r="20">
          <cell r="A20">
            <v>603507</v>
          </cell>
          <cell r="B20">
            <v>603507</v>
          </cell>
          <cell r="C20">
            <v>44699</v>
          </cell>
          <cell r="D20">
            <v>44714</v>
          </cell>
          <cell r="F20">
            <v>47808</v>
          </cell>
          <cell r="G20" t="str">
            <v>GLOSA POR CONCILIAR</v>
          </cell>
          <cell r="H20">
            <v>0</v>
          </cell>
          <cell r="I20">
            <v>0</v>
          </cell>
          <cell r="J20">
            <v>0</v>
          </cell>
          <cell r="K20">
            <v>47808</v>
          </cell>
          <cell r="P20">
            <v>0</v>
          </cell>
        </row>
        <row r="21">
          <cell r="A21">
            <v>604112</v>
          </cell>
          <cell r="B21">
            <v>604112</v>
          </cell>
          <cell r="C21">
            <v>44705</v>
          </cell>
          <cell r="D21">
            <v>44991</v>
          </cell>
          <cell r="F21">
            <v>620088</v>
          </cell>
          <cell r="G21" t="str">
            <v>EN REVISION</v>
          </cell>
          <cell r="H21">
            <v>0</v>
          </cell>
          <cell r="I21">
            <v>620088</v>
          </cell>
          <cell r="J21">
            <v>0</v>
          </cell>
          <cell r="K21">
            <v>0</v>
          </cell>
          <cell r="P21">
            <v>0</v>
          </cell>
        </row>
        <row r="22">
          <cell r="A22">
            <v>604234</v>
          </cell>
          <cell r="B22">
            <v>604234</v>
          </cell>
          <cell r="C22">
            <v>44707</v>
          </cell>
          <cell r="D22">
            <v>44714</v>
          </cell>
          <cell r="F22">
            <v>15648</v>
          </cell>
          <cell r="G22" t="str">
            <v>GLOSA POR CONCILIAR</v>
          </cell>
          <cell r="H22">
            <v>0</v>
          </cell>
          <cell r="I22">
            <v>0</v>
          </cell>
          <cell r="J22">
            <v>0</v>
          </cell>
          <cell r="K22">
            <v>15648</v>
          </cell>
          <cell r="P22">
            <v>0</v>
          </cell>
        </row>
        <row r="23">
          <cell r="A23">
            <v>608871</v>
          </cell>
          <cell r="B23">
            <v>608871</v>
          </cell>
          <cell r="C23">
            <v>44758</v>
          </cell>
          <cell r="D23">
            <v>44777</v>
          </cell>
          <cell r="F23">
            <v>19200</v>
          </cell>
          <cell r="G23" t="str">
            <v>GLOSA POR CONCILIAR</v>
          </cell>
          <cell r="H23">
            <v>0</v>
          </cell>
          <cell r="I23">
            <v>0</v>
          </cell>
          <cell r="J23">
            <v>0</v>
          </cell>
          <cell r="K23">
            <v>19200</v>
          </cell>
          <cell r="P23">
            <v>0</v>
          </cell>
        </row>
        <row r="24">
          <cell r="A24">
            <v>609134</v>
          </cell>
          <cell r="B24">
            <v>609134</v>
          </cell>
          <cell r="C24">
            <v>44761</v>
          </cell>
          <cell r="D24">
            <v>44777</v>
          </cell>
          <cell r="F24">
            <v>19200</v>
          </cell>
          <cell r="G24" t="str">
            <v>GLOSA POR CONCILIAR</v>
          </cell>
          <cell r="H24">
            <v>0</v>
          </cell>
          <cell r="I24">
            <v>0</v>
          </cell>
          <cell r="J24">
            <v>0</v>
          </cell>
          <cell r="K24">
            <v>19200</v>
          </cell>
          <cell r="P24">
            <v>0</v>
          </cell>
        </row>
        <row r="25">
          <cell r="A25">
            <v>611724</v>
          </cell>
          <cell r="B25">
            <v>611724</v>
          </cell>
          <cell r="C25">
            <v>44786</v>
          </cell>
          <cell r="D25">
            <v>44806</v>
          </cell>
          <cell r="F25">
            <v>1022532</v>
          </cell>
          <cell r="G25" t="str">
            <v>GLOSA POR CONCILIAR</v>
          </cell>
          <cell r="H25">
            <v>0</v>
          </cell>
          <cell r="I25">
            <v>0</v>
          </cell>
          <cell r="J25">
            <v>0</v>
          </cell>
          <cell r="K25">
            <v>1022532</v>
          </cell>
          <cell r="P25">
            <v>0</v>
          </cell>
        </row>
        <row r="26">
          <cell r="A26">
            <v>612062</v>
          </cell>
          <cell r="B26">
            <v>612062</v>
          </cell>
          <cell r="C26">
            <v>44791</v>
          </cell>
          <cell r="D26">
            <v>44806</v>
          </cell>
          <cell r="F26">
            <v>33251</v>
          </cell>
          <cell r="G26" t="str">
            <v>GLOSA POR CONCILIAR</v>
          </cell>
          <cell r="H26">
            <v>0</v>
          </cell>
          <cell r="I26">
            <v>0</v>
          </cell>
          <cell r="J26">
            <v>0</v>
          </cell>
          <cell r="K26">
            <v>33251</v>
          </cell>
          <cell r="P26">
            <v>0</v>
          </cell>
        </row>
        <row r="27">
          <cell r="A27">
            <v>612790</v>
          </cell>
          <cell r="B27">
            <v>612790</v>
          </cell>
          <cell r="C27">
            <v>44798</v>
          </cell>
          <cell r="D27">
            <v>44806</v>
          </cell>
          <cell r="F27">
            <v>9408</v>
          </cell>
          <cell r="G27" t="str">
            <v>GLOSA POR CONCILIAR</v>
          </cell>
          <cell r="H27">
            <v>0</v>
          </cell>
          <cell r="I27">
            <v>0</v>
          </cell>
          <cell r="J27">
            <v>0</v>
          </cell>
          <cell r="K27">
            <v>9408</v>
          </cell>
          <cell r="P27">
            <v>0</v>
          </cell>
        </row>
        <row r="28">
          <cell r="A28">
            <v>613081</v>
          </cell>
          <cell r="B28">
            <v>613081</v>
          </cell>
          <cell r="C28">
            <v>44800</v>
          </cell>
          <cell r="D28">
            <v>44868</v>
          </cell>
          <cell r="F28">
            <v>101430</v>
          </cell>
          <cell r="G28" t="str">
            <v>GLOSA POR CONCILIAR</v>
          </cell>
          <cell r="H28">
            <v>0</v>
          </cell>
          <cell r="I28">
            <v>0</v>
          </cell>
          <cell r="J28">
            <v>0</v>
          </cell>
          <cell r="K28">
            <v>101430</v>
          </cell>
          <cell r="P28">
            <v>0</v>
          </cell>
        </row>
        <row r="29">
          <cell r="A29">
            <v>613494</v>
          </cell>
          <cell r="B29">
            <v>613494</v>
          </cell>
          <cell r="C29">
            <v>44804</v>
          </cell>
          <cell r="D29">
            <v>44974</v>
          </cell>
          <cell r="F29">
            <v>25668914</v>
          </cell>
          <cell r="G29" t="str">
            <v>EN REVISION</v>
          </cell>
          <cell r="H29">
            <v>0</v>
          </cell>
          <cell r="I29">
            <v>25668914</v>
          </cell>
          <cell r="J29">
            <v>0</v>
          </cell>
          <cell r="K29">
            <v>0</v>
          </cell>
          <cell r="P29">
            <v>0</v>
          </cell>
        </row>
        <row r="30">
          <cell r="A30">
            <v>613503</v>
          </cell>
          <cell r="B30">
            <v>613503</v>
          </cell>
          <cell r="C30">
            <v>44804</v>
          </cell>
          <cell r="D30">
            <v>44824</v>
          </cell>
          <cell r="F30">
            <v>13400129</v>
          </cell>
          <cell r="G30" t="str">
            <v>DEVUELTA</v>
          </cell>
          <cell r="H30">
            <v>0</v>
          </cell>
          <cell r="I30">
            <v>0</v>
          </cell>
          <cell r="J30">
            <v>13400129</v>
          </cell>
          <cell r="K30">
            <v>0</v>
          </cell>
          <cell r="P30">
            <v>0</v>
          </cell>
        </row>
        <row r="31">
          <cell r="A31">
            <v>614874</v>
          </cell>
          <cell r="B31">
            <v>614874</v>
          </cell>
          <cell r="C31">
            <v>44817</v>
          </cell>
          <cell r="D31">
            <v>44868</v>
          </cell>
          <cell r="F31">
            <v>60858</v>
          </cell>
          <cell r="G31" t="str">
            <v>GLOSA POR CONCILIAR</v>
          </cell>
          <cell r="H31">
            <v>0</v>
          </cell>
          <cell r="I31">
            <v>0</v>
          </cell>
          <cell r="J31">
            <v>0</v>
          </cell>
          <cell r="K31">
            <v>60858</v>
          </cell>
          <cell r="P31">
            <v>0</v>
          </cell>
        </row>
        <row r="32">
          <cell r="A32">
            <v>614963</v>
          </cell>
          <cell r="B32">
            <v>614963</v>
          </cell>
          <cell r="C32">
            <v>44818</v>
          </cell>
          <cell r="D32">
            <v>44991</v>
          </cell>
          <cell r="F32">
            <v>240447</v>
          </cell>
          <cell r="G32" t="str">
            <v>EN REVISION</v>
          </cell>
          <cell r="H32">
            <v>0</v>
          </cell>
          <cell r="I32">
            <v>240447</v>
          </cell>
          <cell r="J32">
            <v>0</v>
          </cell>
          <cell r="K32">
            <v>0</v>
          </cell>
          <cell r="P32">
            <v>0</v>
          </cell>
        </row>
        <row r="33">
          <cell r="A33">
            <v>615167</v>
          </cell>
          <cell r="B33">
            <v>615167</v>
          </cell>
          <cell r="C33">
            <v>44820</v>
          </cell>
          <cell r="D33">
            <v>44881</v>
          </cell>
          <cell r="F33">
            <v>93237.2</v>
          </cell>
          <cell r="G33" t="str">
            <v>GLOSA POR CONCILIAR</v>
          </cell>
          <cell r="H33">
            <v>0</v>
          </cell>
          <cell r="I33">
            <v>0</v>
          </cell>
          <cell r="J33">
            <v>0</v>
          </cell>
          <cell r="K33">
            <v>93237.2</v>
          </cell>
          <cell r="P33">
            <v>0</v>
          </cell>
        </row>
        <row r="34">
          <cell r="A34">
            <v>615177</v>
          </cell>
          <cell r="B34">
            <v>615177</v>
          </cell>
          <cell r="C34">
            <v>44820</v>
          </cell>
          <cell r="D34">
            <v>44868</v>
          </cell>
          <cell r="F34">
            <v>10399348.4</v>
          </cell>
          <cell r="G34" t="str">
            <v>GLOSA POR CONCILIAR</v>
          </cell>
          <cell r="H34">
            <v>0</v>
          </cell>
          <cell r="I34">
            <v>0</v>
          </cell>
          <cell r="J34">
            <v>0</v>
          </cell>
          <cell r="K34">
            <v>10399348.4</v>
          </cell>
          <cell r="P34">
            <v>0</v>
          </cell>
        </row>
        <row r="35">
          <cell r="A35">
            <v>616437</v>
          </cell>
          <cell r="B35">
            <v>616437</v>
          </cell>
          <cell r="C35">
            <v>44833</v>
          </cell>
          <cell r="D35">
            <v>44840</v>
          </cell>
          <cell r="F35">
            <v>110832</v>
          </cell>
          <cell r="G35" t="str">
            <v>DEVUELTA</v>
          </cell>
          <cell r="H35">
            <v>0</v>
          </cell>
          <cell r="I35">
            <v>0</v>
          </cell>
          <cell r="J35">
            <v>110832</v>
          </cell>
          <cell r="K35">
            <v>0</v>
          </cell>
          <cell r="P35">
            <v>0</v>
          </cell>
        </row>
        <row r="36">
          <cell r="A36">
            <v>617440</v>
          </cell>
          <cell r="B36">
            <v>617440</v>
          </cell>
          <cell r="C36">
            <v>44842</v>
          </cell>
          <cell r="D36">
            <v>44882</v>
          </cell>
          <cell r="F36">
            <v>2652965.84</v>
          </cell>
          <cell r="G36" t="str">
            <v>GLOSA POR CONCILIAR</v>
          </cell>
          <cell r="H36">
            <v>0</v>
          </cell>
          <cell r="I36">
            <v>0</v>
          </cell>
          <cell r="J36">
            <v>0</v>
          </cell>
          <cell r="K36">
            <v>2652965.84</v>
          </cell>
          <cell r="P36">
            <v>0</v>
          </cell>
        </row>
        <row r="37">
          <cell r="A37">
            <v>619373</v>
          </cell>
          <cell r="B37">
            <v>619373</v>
          </cell>
          <cell r="C37">
            <v>44862</v>
          </cell>
          <cell r="D37">
            <v>44882</v>
          </cell>
          <cell r="F37">
            <v>3539724.72</v>
          </cell>
          <cell r="G37" t="str">
            <v>GLOSA POR CONCILIAR</v>
          </cell>
          <cell r="H37">
            <v>0</v>
          </cell>
          <cell r="I37">
            <v>0</v>
          </cell>
          <cell r="J37">
            <v>0</v>
          </cell>
          <cell r="K37">
            <v>3539724.72</v>
          </cell>
          <cell r="P37">
            <v>0</v>
          </cell>
        </row>
        <row r="38">
          <cell r="A38">
            <v>620972</v>
          </cell>
          <cell r="B38">
            <v>620972</v>
          </cell>
          <cell r="C38">
            <v>44880</v>
          </cell>
          <cell r="D38">
            <v>44900</v>
          </cell>
          <cell r="F38">
            <v>394998</v>
          </cell>
          <cell r="G38" t="str">
            <v>CANCELADA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P38">
            <v>394998</v>
          </cell>
        </row>
        <row r="39">
          <cell r="A39">
            <v>621095</v>
          </cell>
          <cell r="B39">
            <v>621095</v>
          </cell>
          <cell r="C39">
            <v>44881</v>
          </cell>
          <cell r="D39">
            <v>44900</v>
          </cell>
          <cell r="F39">
            <v>835450</v>
          </cell>
          <cell r="G39" t="str">
            <v>CANCELADA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P39">
            <v>835450</v>
          </cell>
        </row>
        <row r="40">
          <cell r="A40">
            <v>621450</v>
          </cell>
          <cell r="B40">
            <v>621450</v>
          </cell>
          <cell r="C40">
            <v>44884</v>
          </cell>
          <cell r="D40">
            <v>44909</v>
          </cell>
          <cell r="F40">
            <v>19200</v>
          </cell>
          <cell r="G40" t="str">
            <v>GLOSA POR CONCILIAR</v>
          </cell>
          <cell r="H40">
            <v>0</v>
          </cell>
          <cell r="I40">
            <v>0</v>
          </cell>
          <cell r="J40">
            <v>0</v>
          </cell>
          <cell r="K40">
            <v>19200</v>
          </cell>
          <cell r="P40">
            <v>0</v>
          </cell>
        </row>
        <row r="41">
          <cell r="A41">
            <v>621561</v>
          </cell>
          <cell r="B41">
            <v>621561</v>
          </cell>
          <cell r="C41">
            <v>44886</v>
          </cell>
          <cell r="D41">
            <v>44897</v>
          </cell>
          <cell r="F41">
            <v>104550</v>
          </cell>
          <cell r="G41" t="str">
            <v>CANCELADA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P41">
            <v>104550</v>
          </cell>
        </row>
        <row r="42">
          <cell r="A42">
            <v>621642</v>
          </cell>
          <cell r="B42">
            <v>621642</v>
          </cell>
          <cell r="C42">
            <v>44887</v>
          </cell>
          <cell r="D42">
            <v>44897</v>
          </cell>
          <cell r="F42">
            <v>60663</v>
          </cell>
          <cell r="G42" t="str">
            <v>CANCELADA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P42">
            <v>60663</v>
          </cell>
        </row>
        <row r="43">
          <cell r="A43">
            <v>621821</v>
          </cell>
          <cell r="B43">
            <v>621821</v>
          </cell>
          <cell r="C43">
            <v>44888</v>
          </cell>
          <cell r="D43">
            <v>44991</v>
          </cell>
          <cell r="F43">
            <v>845773</v>
          </cell>
          <cell r="G43" t="str">
            <v>EN REVISION</v>
          </cell>
          <cell r="H43">
            <v>0</v>
          </cell>
          <cell r="I43">
            <v>845773</v>
          </cell>
          <cell r="J43">
            <v>0</v>
          </cell>
          <cell r="K43">
            <v>0</v>
          </cell>
          <cell r="P43">
            <v>0</v>
          </cell>
        </row>
        <row r="44">
          <cell r="A44">
            <v>621839</v>
          </cell>
          <cell r="B44">
            <v>621839</v>
          </cell>
          <cell r="C44">
            <v>44888</v>
          </cell>
          <cell r="D44">
            <v>44897</v>
          </cell>
          <cell r="F44">
            <v>94213</v>
          </cell>
          <cell r="G44" t="str">
            <v>CANCELADA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P44">
            <v>94213</v>
          </cell>
        </row>
        <row r="45">
          <cell r="A45">
            <v>622608</v>
          </cell>
          <cell r="B45">
            <v>622608</v>
          </cell>
          <cell r="C45">
            <v>44895</v>
          </cell>
          <cell r="D45">
            <v>44909</v>
          </cell>
          <cell r="F45">
            <v>977959</v>
          </cell>
          <cell r="G45" t="str">
            <v>DEVUELTA</v>
          </cell>
          <cell r="H45">
            <v>0</v>
          </cell>
          <cell r="I45">
            <v>0</v>
          </cell>
          <cell r="J45">
            <v>977959</v>
          </cell>
          <cell r="K45">
            <v>0</v>
          </cell>
          <cell r="P45">
            <v>0</v>
          </cell>
        </row>
        <row r="46">
          <cell r="A46">
            <v>624657</v>
          </cell>
          <cell r="B46">
            <v>624657</v>
          </cell>
          <cell r="C46">
            <v>44928</v>
          </cell>
          <cell r="D46">
            <v>44943</v>
          </cell>
          <cell r="F46">
            <v>33713</v>
          </cell>
          <cell r="G46" t="str">
            <v>CANCELADA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P46">
            <v>33713</v>
          </cell>
        </row>
        <row r="47">
          <cell r="A47">
            <v>624933</v>
          </cell>
          <cell r="B47">
            <v>624933</v>
          </cell>
          <cell r="C47">
            <v>44930</v>
          </cell>
          <cell r="D47">
            <v>44943</v>
          </cell>
          <cell r="F47">
            <v>124127</v>
          </cell>
          <cell r="G47" t="str">
            <v>CANCELADA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P47">
            <v>124127</v>
          </cell>
        </row>
        <row r="48">
          <cell r="A48">
            <v>624934</v>
          </cell>
          <cell r="B48">
            <v>624934</v>
          </cell>
          <cell r="C48">
            <v>44930</v>
          </cell>
          <cell r="D48">
            <v>44943</v>
          </cell>
          <cell r="F48">
            <v>31148</v>
          </cell>
          <cell r="G48" t="str">
            <v>CANCELADA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P48">
            <v>31148</v>
          </cell>
        </row>
        <row r="49">
          <cell r="A49">
            <v>624935</v>
          </cell>
          <cell r="B49">
            <v>624935</v>
          </cell>
          <cell r="C49">
            <v>44930</v>
          </cell>
          <cell r="D49">
            <v>44943</v>
          </cell>
          <cell r="F49">
            <v>129347</v>
          </cell>
          <cell r="G49" t="str">
            <v>CANCELADA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P49">
            <v>129347</v>
          </cell>
        </row>
        <row r="50">
          <cell r="A50">
            <v>624937</v>
          </cell>
          <cell r="B50">
            <v>624937</v>
          </cell>
          <cell r="C50">
            <v>44930</v>
          </cell>
          <cell r="D50">
            <v>44943</v>
          </cell>
          <cell r="F50">
            <v>133726</v>
          </cell>
          <cell r="G50" t="str">
            <v>CANCELADA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P50">
            <v>133726</v>
          </cell>
        </row>
        <row r="51">
          <cell r="A51">
            <v>625307</v>
          </cell>
          <cell r="B51">
            <v>625307</v>
          </cell>
          <cell r="C51">
            <v>44932</v>
          </cell>
          <cell r="D51">
            <v>44943</v>
          </cell>
          <cell r="F51">
            <v>1577245</v>
          </cell>
          <cell r="G51" t="str">
            <v>CANCELADA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P51">
            <v>1577245</v>
          </cell>
        </row>
        <row r="52">
          <cell r="A52">
            <v>625309</v>
          </cell>
          <cell r="B52">
            <v>625309</v>
          </cell>
          <cell r="C52">
            <v>44932</v>
          </cell>
          <cell r="D52">
            <v>44943</v>
          </cell>
          <cell r="F52">
            <v>7071728</v>
          </cell>
          <cell r="G52" t="str">
            <v>GLOSA POR CONCILIAR Y CANCELADA</v>
          </cell>
          <cell r="H52">
            <v>0</v>
          </cell>
          <cell r="I52">
            <v>0</v>
          </cell>
          <cell r="J52">
            <v>0</v>
          </cell>
          <cell r="K52">
            <v>1387082</v>
          </cell>
          <cell r="P52">
            <v>5684646</v>
          </cell>
        </row>
        <row r="53">
          <cell r="A53">
            <v>625396</v>
          </cell>
          <cell r="B53">
            <v>625396</v>
          </cell>
          <cell r="C53">
            <v>44933</v>
          </cell>
          <cell r="D53">
            <v>44943</v>
          </cell>
          <cell r="F53">
            <v>105152</v>
          </cell>
          <cell r="G53" t="str">
            <v>CANCELADA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P53">
            <v>105152</v>
          </cell>
        </row>
        <row r="54">
          <cell r="A54">
            <v>625404</v>
          </cell>
          <cell r="B54">
            <v>625404</v>
          </cell>
          <cell r="C54">
            <v>44933</v>
          </cell>
          <cell r="D54">
            <v>44943</v>
          </cell>
          <cell r="F54">
            <v>252527</v>
          </cell>
          <cell r="G54" t="str">
            <v>CANCELADA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P54">
            <v>252527</v>
          </cell>
        </row>
        <row r="55">
          <cell r="A55">
            <v>625541</v>
          </cell>
          <cell r="B55">
            <v>625541</v>
          </cell>
          <cell r="C55">
            <v>44934</v>
          </cell>
          <cell r="D55">
            <v>44970</v>
          </cell>
          <cell r="F55">
            <v>372507</v>
          </cell>
          <cell r="G55" t="str">
            <v>CANCELADA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P55">
            <v>372507</v>
          </cell>
        </row>
        <row r="56">
          <cell r="A56">
            <v>625658</v>
          </cell>
          <cell r="B56">
            <v>625658</v>
          </cell>
          <cell r="C56">
            <v>44936</v>
          </cell>
          <cell r="D56">
            <v>44943</v>
          </cell>
          <cell r="F56">
            <v>325611</v>
          </cell>
          <cell r="G56" t="str">
            <v>SALDO A FAVOR DEL PRESTADOR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P56">
            <v>0</v>
          </cell>
        </row>
        <row r="57">
          <cell r="A57">
            <v>626668</v>
          </cell>
          <cell r="B57">
            <v>626668</v>
          </cell>
          <cell r="C57">
            <v>44944</v>
          </cell>
          <cell r="D57">
            <v>44963</v>
          </cell>
          <cell r="F57">
            <v>25886</v>
          </cell>
          <cell r="G57" t="str">
            <v>CANCELADA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P57">
            <v>25886</v>
          </cell>
        </row>
        <row r="58">
          <cell r="A58">
            <v>626669</v>
          </cell>
          <cell r="B58">
            <v>626669</v>
          </cell>
          <cell r="C58">
            <v>44944</v>
          </cell>
          <cell r="D58">
            <v>44963</v>
          </cell>
          <cell r="F58">
            <v>87463</v>
          </cell>
          <cell r="G58" t="str">
            <v>CANCELADA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P58">
            <v>87463</v>
          </cell>
        </row>
        <row r="59">
          <cell r="A59">
            <v>626671</v>
          </cell>
          <cell r="B59">
            <v>626671</v>
          </cell>
          <cell r="C59">
            <v>44944</v>
          </cell>
          <cell r="D59">
            <v>44963</v>
          </cell>
          <cell r="F59">
            <v>94064</v>
          </cell>
          <cell r="G59" t="str">
            <v>CANCELADA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P59">
            <v>94064</v>
          </cell>
        </row>
        <row r="60">
          <cell r="A60">
            <v>626677</v>
          </cell>
          <cell r="B60">
            <v>626677</v>
          </cell>
          <cell r="C60">
            <v>44944</v>
          </cell>
          <cell r="D60">
            <v>44963</v>
          </cell>
          <cell r="F60">
            <v>74306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P60">
            <v>74306</v>
          </cell>
        </row>
        <row r="61">
          <cell r="A61">
            <v>626942</v>
          </cell>
          <cell r="B61">
            <v>626942</v>
          </cell>
          <cell r="C61">
            <v>44946</v>
          </cell>
          <cell r="D61">
            <v>44963</v>
          </cell>
          <cell r="F61">
            <v>32322</v>
          </cell>
          <cell r="G61" t="str">
            <v>CANCELADA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P61">
            <v>32322</v>
          </cell>
        </row>
        <row r="62">
          <cell r="A62">
            <v>627200</v>
          </cell>
          <cell r="B62">
            <v>627200</v>
          </cell>
          <cell r="C62">
            <v>44949</v>
          </cell>
          <cell r="D62">
            <v>44963</v>
          </cell>
          <cell r="F62">
            <v>68477</v>
          </cell>
          <cell r="G62" t="str">
            <v>SALDO A FAVOR DEL PRESTADOR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P62">
            <v>0</v>
          </cell>
        </row>
        <row r="63">
          <cell r="A63">
            <v>627352</v>
          </cell>
          <cell r="B63">
            <v>627352</v>
          </cell>
          <cell r="C63">
            <v>44950</v>
          </cell>
          <cell r="D63">
            <v>44988</v>
          </cell>
          <cell r="F63">
            <v>116646</v>
          </cell>
          <cell r="G63" t="str">
            <v>EN REVISION</v>
          </cell>
          <cell r="H63">
            <v>0</v>
          </cell>
          <cell r="I63">
            <v>116646</v>
          </cell>
          <cell r="J63">
            <v>0</v>
          </cell>
          <cell r="K63">
            <v>0</v>
          </cell>
          <cell r="P63">
            <v>0</v>
          </cell>
        </row>
        <row r="64">
          <cell r="A64">
            <v>627862</v>
          </cell>
          <cell r="B64">
            <v>627862</v>
          </cell>
          <cell r="C64">
            <v>44957</v>
          </cell>
          <cell r="D64">
            <v>44963</v>
          </cell>
          <cell r="F64">
            <v>111416</v>
          </cell>
          <cell r="G64" t="str">
            <v>CANCELADA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P64">
            <v>111416</v>
          </cell>
        </row>
        <row r="65">
          <cell r="A65">
            <v>627877</v>
          </cell>
          <cell r="B65">
            <v>627877</v>
          </cell>
          <cell r="C65">
            <v>44957</v>
          </cell>
          <cell r="D65">
            <v>44963</v>
          </cell>
          <cell r="F65">
            <v>73206</v>
          </cell>
          <cell r="G65" t="str">
            <v>CANCELADA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P65">
            <v>73206</v>
          </cell>
        </row>
        <row r="66">
          <cell r="A66">
            <v>627879</v>
          </cell>
          <cell r="B66">
            <v>627879</v>
          </cell>
          <cell r="C66">
            <v>44957</v>
          </cell>
          <cell r="D66">
            <v>44963</v>
          </cell>
          <cell r="F66">
            <v>65377</v>
          </cell>
          <cell r="G66" t="str">
            <v>SALDO A FAVOR DEL PRESTADOR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P66">
            <v>0</v>
          </cell>
        </row>
        <row r="67">
          <cell r="A67">
            <v>627895</v>
          </cell>
          <cell r="B67">
            <v>627895</v>
          </cell>
          <cell r="C67">
            <v>44957</v>
          </cell>
          <cell r="D67">
            <v>44963</v>
          </cell>
          <cell r="F67">
            <v>27377</v>
          </cell>
          <cell r="G67" t="str">
            <v>SALDO A FAVOR DEL PRESTADOR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P67">
            <v>0</v>
          </cell>
        </row>
        <row r="68">
          <cell r="A68">
            <v>628165</v>
          </cell>
          <cell r="B68">
            <v>628165</v>
          </cell>
          <cell r="C68">
            <v>44959</v>
          </cell>
          <cell r="D68">
            <v>44970</v>
          </cell>
          <cell r="F68">
            <v>46230</v>
          </cell>
          <cell r="G68" t="str">
            <v>CANCELADA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P68">
            <v>46230</v>
          </cell>
        </row>
        <row r="69">
          <cell r="A69">
            <v>628545</v>
          </cell>
          <cell r="B69">
            <v>628545</v>
          </cell>
          <cell r="C69">
            <v>44963</v>
          </cell>
          <cell r="D69">
            <v>44970</v>
          </cell>
          <cell r="F69">
            <v>73914</v>
          </cell>
          <cell r="G69" t="str">
            <v>SALDO A FAVOR DEL PRESTADOR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P69">
            <v>0</v>
          </cell>
        </row>
        <row r="70">
          <cell r="A70">
            <v>628550</v>
          </cell>
          <cell r="B70">
            <v>628550</v>
          </cell>
          <cell r="C70">
            <v>44963</v>
          </cell>
          <cell r="D70">
            <v>44970</v>
          </cell>
          <cell r="F70">
            <v>111154</v>
          </cell>
          <cell r="G70" t="str">
            <v>CANCELADA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P70">
            <v>111154</v>
          </cell>
        </row>
        <row r="71">
          <cell r="A71">
            <v>628616</v>
          </cell>
          <cell r="B71">
            <v>628616</v>
          </cell>
          <cell r="C71">
            <v>44963</v>
          </cell>
          <cell r="D71">
            <v>44970</v>
          </cell>
          <cell r="F71">
            <v>111701</v>
          </cell>
          <cell r="G71" t="str">
            <v>SALDO A FAVOR DEL PRESTADOR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P71">
            <v>0</v>
          </cell>
        </row>
        <row r="72">
          <cell r="A72">
            <v>629357</v>
          </cell>
          <cell r="B72">
            <v>629357</v>
          </cell>
          <cell r="C72">
            <v>44971</v>
          </cell>
          <cell r="D72">
            <v>44988</v>
          </cell>
          <cell r="F72">
            <v>124001</v>
          </cell>
          <cell r="G72" t="str">
            <v>EN REVISION</v>
          </cell>
          <cell r="H72">
            <v>0</v>
          </cell>
          <cell r="I72">
            <v>124001</v>
          </cell>
          <cell r="J72">
            <v>0</v>
          </cell>
          <cell r="K72">
            <v>0</v>
          </cell>
          <cell r="P72">
            <v>0</v>
          </cell>
        </row>
        <row r="73">
          <cell r="A73">
            <v>629506</v>
          </cell>
          <cell r="B73">
            <v>629506</v>
          </cell>
          <cell r="C73">
            <v>44973</v>
          </cell>
          <cell r="D73">
            <v>44988</v>
          </cell>
          <cell r="F73">
            <v>45603</v>
          </cell>
          <cell r="G73" t="str">
            <v>EN REVISION</v>
          </cell>
          <cell r="H73">
            <v>0</v>
          </cell>
          <cell r="I73">
            <v>45603</v>
          </cell>
          <cell r="J73">
            <v>0</v>
          </cell>
          <cell r="K73">
            <v>0</v>
          </cell>
          <cell r="P73">
            <v>0</v>
          </cell>
        </row>
        <row r="74">
          <cell r="A74">
            <v>629515</v>
          </cell>
          <cell r="B74">
            <v>629515</v>
          </cell>
          <cell r="C74">
            <v>44973</v>
          </cell>
          <cell r="D74">
            <v>44988</v>
          </cell>
          <cell r="F74">
            <v>32410</v>
          </cell>
          <cell r="G74" t="str">
            <v>EN REVISION</v>
          </cell>
          <cell r="H74">
            <v>0</v>
          </cell>
          <cell r="I74">
            <v>32410</v>
          </cell>
          <cell r="J74">
            <v>0</v>
          </cell>
          <cell r="K74">
            <v>0</v>
          </cell>
          <cell r="P74">
            <v>0</v>
          </cell>
        </row>
        <row r="75">
          <cell r="A75">
            <v>629519</v>
          </cell>
          <cell r="B75">
            <v>629519</v>
          </cell>
          <cell r="C75">
            <v>44973</v>
          </cell>
          <cell r="D75">
            <v>44988</v>
          </cell>
          <cell r="F75">
            <v>178259</v>
          </cell>
          <cell r="G75" t="str">
            <v>EN REVISION</v>
          </cell>
          <cell r="H75">
            <v>0</v>
          </cell>
          <cell r="I75">
            <v>178259</v>
          </cell>
          <cell r="J75">
            <v>0</v>
          </cell>
          <cell r="K75">
            <v>0</v>
          </cell>
          <cell r="P75">
            <v>0</v>
          </cell>
        </row>
        <row r="76">
          <cell r="A76">
            <v>630413</v>
          </cell>
          <cell r="B76">
            <v>630413</v>
          </cell>
          <cell r="C76">
            <v>44984</v>
          </cell>
          <cell r="D76">
            <v>44988</v>
          </cell>
          <cell r="F76">
            <v>260824</v>
          </cell>
          <cell r="G76" t="str">
            <v>EN REVISION</v>
          </cell>
          <cell r="H76">
            <v>0</v>
          </cell>
          <cell r="I76">
            <v>260824</v>
          </cell>
          <cell r="J76">
            <v>0</v>
          </cell>
          <cell r="K76">
            <v>0</v>
          </cell>
          <cell r="P76">
            <v>0</v>
          </cell>
        </row>
        <row r="77">
          <cell r="A77">
            <v>630689</v>
          </cell>
          <cell r="B77">
            <v>630689</v>
          </cell>
          <cell r="C77">
            <v>44986</v>
          </cell>
          <cell r="D77">
            <v>45001</v>
          </cell>
          <cell r="F77">
            <v>78833</v>
          </cell>
          <cell r="G77" t="str">
            <v>EN REVISION</v>
          </cell>
          <cell r="H77">
            <v>0</v>
          </cell>
          <cell r="I77">
            <v>78833</v>
          </cell>
          <cell r="J77">
            <v>0</v>
          </cell>
          <cell r="K77">
            <v>0</v>
          </cell>
          <cell r="P77">
            <v>0</v>
          </cell>
        </row>
        <row r="78">
          <cell r="A78">
            <v>630750</v>
          </cell>
          <cell r="B78">
            <v>630750</v>
          </cell>
          <cell r="C78">
            <v>44987</v>
          </cell>
          <cell r="D78">
            <v>45001</v>
          </cell>
          <cell r="F78">
            <v>102930</v>
          </cell>
          <cell r="G78" t="str">
            <v>EN REVISION</v>
          </cell>
          <cell r="H78">
            <v>0</v>
          </cell>
          <cell r="I78">
            <v>102930</v>
          </cell>
          <cell r="J78">
            <v>0</v>
          </cell>
          <cell r="K78">
            <v>0</v>
          </cell>
          <cell r="P78">
            <v>0</v>
          </cell>
        </row>
        <row r="79">
          <cell r="A79">
            <v>631230</v>
          </cell>
          <cell r="B79">
            <v>631230</v>
          </cell>
          <cell r="C79">
            <v>44993</v>
          </cell>
          <cell r="D79">
            <v>45001</v>
          </cell>
          <cell r="F79">
            <v>14900</v>
          </cell>
          <cell r="G79" t="str">
            <v>EN REVISION</v>
          </cell>
          <cell r="H79">
            <v>0</v>
          </cell>
          <cell r="I79">
            <v>14900</v>
          </cell>
          <cell r="J79">
            <v>0</v>
          </cell>
          <cell r="K79">
            <v>0</v>
          </cell>
          <cell r="P79">
            <v>0</v>
          </cell>
        </row>
        <row r="80">
          <cell r="A80">
            <v>631315</v>
          </cell>
          <cell r="B80">
            <v>631315</v>
          </cell>
          <cell r="C80">
            <v>44994</v>
          </cell>
          <cell r="D80">
            <v>45001</v>
          </cell>
          <cell r="F80">
            <v>90605</v>
          </cell>
          <cell r="G80" t="str">
            <v>EN REVISION</v>
          </cell>
          <cell r="H80">
            <v>0</v>
          </cell>
          <cell r="I80">
            <v>90605</v>
          </cell>
          <cell r="J80">
            <v>0</v>
          </cell>
          <cell r="K80">
            <v>0</v>
          </cell>
          <cell r="P80">
            <v>0</v>
          </cell>
        </row>
        <row r="81">
          <cell r="A81">
            <v>631715</v>
          </cell>
          <cell r="B81">
            <v>631715</v>
          </cell>
          <cell r="C81">
            <v>44999</v>
          </cell>
          <cell r="D81">
            <v>45027</v>
          </cell>
          <cell r="F81">
            <v>282147</v>
          </cell>
          <cell r="G81" t="str">
            <v>EN REVISION</v>
          </cell>
          <cell r="H81">
            <v>0</v>
          </cell>
          <cell r="I81">
            <v>282147</v>
          </cell>
          <cell r="J81">
            <v>0</v>
          </cell>
          <cell r="K81">
            <v>0</v>
          </cell>
          <cell r="P81">
            <v>0</v>
          </cell>
        </row>
        <row r="82">
          <cell r="A82">
            <v>631896</v>
          </cell>
          <cell r="B82">
            <v>631896</v>
          </cell>
          <cell r="C82">
            <v>45000</v>
          </cell>
          <cell r="D82">
            <v>45027</v>
          </cell>
          <cell r="F82">
            <v>281199</v>
          </cell>
          <cell r="G82" t="str">
            <v>EN REVISION</v>
          </cell>
          <cell r="H82">
            <v>0</v>
          </cell>
          <cell r="I82">
            <v>281199</v>
          </cell>
          <cell r="J82">
            <v>0</v>
          </cell>
          <cell r="K82">
            <v>0</v>
          </cell>
          <cell r="P82">
            <v>0</v>
          </cell>
        </row>
        <row r="83">
          <cell r="A83">
            <v>632748</v>
          </cell>
          <cell r="B83">
            <v>632748</v>
          </cell>
          <cell r="C83">
            <v>45010</v>
          </cell>
          <cell r="D83">
            <v>45027</v>
          </cell>
          <cell r="F83">
            <v>114958</v>
          </cell>
          <cell r="G83" t="str">
            <v>EN REVISION</v>
          </cell>
          <cell r="H83">
            <v>0</v>
          </cell>
          <cell r="I83">
            <v>114958</v>
          </cell>
          <cell r="J83">
            <v>0</v>
          </cell>
          <cell r="K83">
            <v>0</v>
          </cell>
          <cell r="P83">
            <v>0</v>
          </cell>
        </row>
        <row r="84">
          <cell r="A84">
            <v>632891</v>
          </cell>
          <cell r="B84">
            <v>632891</v>
          </cell>
          <cell r="C84">
            <v>45012</v>
          </cell>
          <cell r="D84">
            <v>45027</v>
          </cell>
          <cell r="F84">
            <v>33905</v>
          </cell>
          <cell r="G84" t="str">
            <v>EN REVISION</v>
          </cell>
          <cell r="H84">
            <v>0</v>
          </cell>
          <cell r="I84">
            <v>33905</v>
          </cell>
          <cell r="J84">
            <v>0</v>
          </cell>
          <cell r="K84">
            <v>0</v>
          </cell>
          <cell r="P84">
            <v>0</v>
          </cell>
        </row>
        <row r="85">
          <cell r="A85">
            <v>623663</v>
          </cell>
          <cell r="B85">
            <v>623663</v>
          </cell>
          <cell r="C85">
            <v>44909</v>
          </cell>
          <cell r="F85">
            <v>6928602</v>
          </cell>
          <cell r="G85" t="str">
            <v>NO RADICADA</v>
          </cell>
          <cell r="H85">
            <v>6928602</v>
          </cell>
          <cell r="I85">
            <v>0</v>
          </cell>
          <cell r="J85">
            <v>0</v>
          </cell>
          <cell r="K85">
            <v>0</v>
          </cell>
          <cell r="P85">
            <v>0</v>
          </cell>
        </row>
        <row r="86">
          <cell r="A86">
            <v>625664</v>
          </cell>
          <cell r="B86">
            <v>625664</v>
          </cell>
          <cell r="C86">
            <v>44936</v>
          </cell>
          <cell r="F86">
            <v>974179</v>
          </cell>
          <cell r="G86" t="str">
            <v>NO RADICADA</v>
          </cell>
          <cell r="H86">
            <v>974179</v>
          </cell>
          <cell r="I86">
            <v>0</v>
          </cell>
          <cell r="J86">
            <v>0</v>
          </cell>
          <cell r="K86">
            <v>0</v>
          </cell>
          <cell r="P86">
            <v>0</v>
          </cell>
        </row>
        <row r="87">
          <cell r="A87">
            <v>626849</v>
          </cell>
          <cell r="B87">
            <v>626849</v>
          </cell>
          <cell r="C87">
            <v>44945</v>
          </cell>
          <cell r="F87">
            <v>714701</v>
          </cell>
          <cell r="G87" t="str">
            <v>NO RADICADA</v>
          </cell>
          <cell r="H87">
            <v>714701</v>
          </cell>
          <cell r="I87">
            <v>0</v>
          </cell>
          <cell r="J87">
            <v>0</v>
          </cell>
          <cell r="K87">
            <v>0</v>
          </cell>
          <cell r="P87">
            <v>0</v>
          </cell>
        </row>
        <row r="88">
          <cell r="A88">
            <v>627953</v>
          </cell>
          <cell r="B88">
            <v>627953</v>
          </cell>
          <cell r="C88">
            <v>44957</v>
          </cell>
          <cell r="F88">
            <v>1042014</v>
          </cell>
          <cell r="G88" t="str">
            <v>NO RADICADA</v>
          </cell>
          <cell r="H88">
            <v>1042014</v>
          </cell>
          <cell r="I88">
            <v>0</v>
          </cell>
          <cell r="J88">
            <v>0</v>
          </cell>
          <cell r="K88">
            <v>0</v>
          </cell>
          <cell r="P88">
            <v>0</v>
          </cell>
        </row>
        <row r="89">
          <cell r="A89">
            <v>629445</v>
          </cell>
          <cell r="B89">
            <v>629445</v>
          </cell>
          <cell r="C89">
            <v>44972</v>
          </cell>
          <cell r="F89">
            <v>545388</v>
          </cell>
          <cell r="G89" t="str">
            <v>NO RADICADA</v>
          </cell>
          <cell r="H89">
            <v>545388</v>
          </cell>
          <cell r="I89">
            <v>0</v>
          </cell>
          <cell r="J89">
            <v>0</v>
          </cell>
          <cell r="K89">
            <v>0</v>
          </cell>
          <cell r="P89">
            <v>0</v>
          </cell>
        </row>
        <row r="90">
          <cell r="A90">
            <v>630789</v>
          </cell>
          <cell r="B90">
            <v>630789</v>
          </cell>
          <cell r="C90">
            <v>44988</v>
          </cell>
          <cell r="F90">
            <v>787494</v>
          </cell>
          <cell r="G90" t="str">
            <v>NO RADICADA</v>
          </cell>
          <cell r="H90">
            <v>787494</v>
          </cell>
          <cell r="I90">
            <v>0</v>
          </cell>
          <cell r="J90">
            <v>0</v>
          </cell>
          <cell r="K90">
            <v>0</v>
          </cell>
          <cell r="P90">
            <v>0</v>
          </cell>
        </row>
        <row r="91">
          <cell r="A91">
            <v>630826</v>
          </cell>
          <cell r="B91">
            <v>630826</v>
          </cell>
          <cell r="C91">
            <v>44988</v>
          </cell>
          <cell r="F91">
            <v>115397</v>
          </cell>
          <cell r="G91" t="str">
            <v>NO RADICADA</v>
          </cell>
          <cell r="H91">
            <v>115397</v>
          </cell>
          <cell r="I91">
            <v>0</v>
          </cell>
          <cell r="J91">
            <v>0</v>
          </cell>
          <cell r="K91">
            <v>0</v>
          </cell>
          <cell r="P91">
            <v>0</v>
          </cell>
        </row>
        <row r="92">
          <cell r="A92">
            <v>631549</v>
          </cell>
          <cell r="B92">
            <v>631549</v>
          </cell>
          <cell r="C92">
            <v>44996</v>
          </cell>
          <cell r="F92">
            <v>8412233</v>
          </cell>
          <cell r="G92" t="str">
            <v>NO RADICADA</v>
          </cell>
          <cell r="H92">
            <v>8412233</v>
          </cell>
          <cell r="I92">
            <v>0</v>
          </cell>
          <cell r="J92">
            <v>0</v>
          </cell>
          <cell r="K92">
            <v>0</v>
          </cell>
          <cell r="P92">
            <v>0</v>
          </cell>
        </row>
        <row r="93">
          <cell r="A93">
            <v>631970</v>
          </cell>
          <cell r="B93">
            <v>631970</v>
          </cell>
          <cell r="C93">
            <v>45001</v>
          </cell>
          <cell r="F93">
            <v>2647330</v>
          </cell>
          <cell r="G93" t="str">
            <v>NO RADICADA</v>
          </cell>
          <cell r="H93">
            <v>2647330</v>
          </cell>
          <cell r="I93">
            <v>0</v>
          </cell>
          <cell r="J93">
            <v>0</v>
          </cell>
          <cell r="K93">
            <v>0</v>
          </cell>
          <cell r="P93">
            <v>0</v>
          </cell>
        </row>
        <row r="94">
          <cell r="A94">
            <v>632836</v>
          </cell>
          <cell r="B94">
            <v>632836</v>
          </cell>
          <cell r="C94">
            <v>45012</v>
          </cell>
          <cell r="F94">
            <v>144774</v>
          </cell>
          <cell r="G94" t="str">
            <v>NO RADICADA</v>
          </cell>
          <cell r="H94">
            <v>144774</v>
          </cell>
          <cell r="I94">
            <v>0</v>
          </cell>
          <cell r="J94">
            <v>0</v>
          </cell>
          <cell r="K94">
            <v>0</v>
          </cell>
          <cell r="P94">
            <v>0</v>
          </cell>
        </row>
        <row r="95">
          <cell r="A95">
            <v>633269</v>
          </cell>
          <cell r="B95">
            <v>633269</v>
          </cell>
          <cell r="C95">
            <v>45017</v>
          </cell>
          <cell r="F95">
            <v>325879</v>
          </cell>
          <cell r="G95" t="str">
            <v>NO RADICADA</v>
          </cell>
          <cell r="H95">
            <v>325879</v>
          </cell>
          <cell r="I95">
            <v>0</v>
          </cell>
          <cell r="J95">
            <v>0</v>
          </cell>
          <cell r="K95">
            <v>0</v>
          </cell>
          <cell r="P95">
            <v>0</v>
          </cell>
        </row>
        <row r="96">
          <cell r="A96">
            <v>634655</v>
          </cell>
          <cell r="B96">
            <v>634655</v>
          </cell>
          <cell r="C96">
            <v>45031</v>
          </cell>
          <cell r="F96">
            <v>539540</v>
          </cell>
          <cell r="G96" t="str">
            <v>NO RADICADA</v>
          </cell>
          <cell r="H96">
            <v>539540</v>
          </cell>
          <cell r="I96">
            <v>0</v>
          </cell>
          <cell r="J96">
            <v>0</v>
          </cell>
          <cell r="K96">
            <v>0</v>
          </cell>
          <cell r="P96">
            <v>0</v>
          </cell>
        </row>
      </sheetData>
      <sheetData sheetId="2"/>
      <sheetData sheetId="3">
        <row r="6">
          <cell r="H6" t="str">
            <v>CLINICA LA VICTORIA S.A.S</v>
          </cell>
        </row>
        <row r="9">
          <cell r="C9" t="str">
            <v>LUISA MATUTE ROMERO</v>
          </cell>
          <cell r="H9" t="str">
            <v>MARTHA VEGA BULA</v>
          </cell>
        </row>
        <row r="16">
          <cell r="F16">
            <v>45046</v>
          </cell>
        </row>
        <row r="161">
          <cell r="F161">
            <v>45062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EA04F59-4D55-44C6-88E2-D9D1CCF9CFF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EA04F59-4D55-44C6-88E2-D9D1CCF9CFFA}" id="{43C346D3-C472-4A6B-8C09-A4AA1F036C23}">
    <text>SUAMTORIA DE GIRO DIRECTO Y ESFUERZO PROPIO</text>
  </threadedComment>
  <threadedComment ref="K8" dT="2020-08-04T16:00:44.11" personId="{CEA04F59-4D55-44C6-88E2-D9D1CCF9CFFA}" id="{F2F6BD14-ECFC-49AE-B738-F20CB7AA0A77}">
    <text>SUMATORIA DE PAGOS (DESCUENTOS ,TESORERIA,EMBARGOS)</text>
  </threadedComment>
  <threadedComment ref="R8" dT="2020-08-04T15:59:07.94" personId="{CEA04F59-4D55-44C6-88E2-D9D1CCF9CFFA}" id="{AE3DD045-AC0E-438D-9E49-5C24B2CE7AB2}">
    <text>SUMATORIA DE VALORES (PRESCRITAS SALDO DE FACTURAS DE CONTRATO LIQUIDADOS Y OTROS CONCEPTOS (N/A NO RADICADAS)</text>
  </threadedComment>
  <threadedComment ref="X8" dT="2020-08-04T15:55:33.73" personId="{CEA04F59-4D55-44C6-88E2-D9D1CCF9CFFA}" id="{C6E76C59-1DA4-4B0B-A8FA-34C180865F1A}">
    <text>SUMATORIA DE LOS VALORES DE GLOSAS LEGALIZADAS Y GLOSAS POR CONCILIAR</text>
  </threadedComment>
  <threadedComment ref="AC8" dT="2020-08-04T15:56:24.52" personId="{CEA04F59-4D55-44C6-88E2-D9D1CCF9CFFA}" id="{9E5B4760-7FF4-49F1-B2B0-328A6008D7EA}">
    <text>VALRO INDIVIDUAL DE LA GLOSAS LEGALIZADA</text>
  </threadedComment>
  <threadedComment ref="AE8" dT="2020-08-04T15:56:04.49" personId="{CEA04F59-4D55-44C6-88E2-D9D1CCF9CFFA}" id="{26251BCA-BE5F-49AB-93C4-244B9A09B08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C5170-320D-4421-B7D1-165F6A7927DE}">
  <dimension ref="A1:AK114"/>
  <sheetViews>
    <sheetView tabSelected="1" topLeftCell="AB88" zoomScale="115" zoomScaleNormal="115" workbookViewId="0">
      <selection activeCell="A103" sqref="A103:XFD20102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LA VICTORIA S.A.S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ANA'!F161</f>
        <v>45062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188719</v>
      </c>
      <c r="D9" s="23">
        <f>+[1]DEPURADO!B3</f>
        <v>188719</v>
      </c>
      <c r="E9" s="25">
        <f>+[1]DEPURADO!C3</f>
        <v>43722</v>
      </c>
      <c r="F9" s="26">
        <f>+IF([1]DEPURADO!D3&gt;1,[1]DEPURADO!D3," ")</f>
        <v>43965</v>
      </c>
      <c r="G9" s="27">
        <f>[1]DEPURADO!F3</f>
        <v>155026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155026</v>
      </c>
      <c r="L9" s="28">
        <v>0</v>
      </c>
      <c r="M9" s="28">
        <v>0</v>
      </c>
      <c r="N9" s="28">
        <f>+SUM(J9:M9)</f>
        <v>155026</v>
      </c>
      <c r="O9" s="28">
        <f>+G9-I9-N9</f>
        <v>0</v>
      </c>
      <c r="P9" s="24">
        <f>IF([1]DEPURADO!H3&gt;1,0,[1]DEPURADO!B3)</f>
        <v>188719</v>
      </c>
      <c r="Q9" s="30">
        <f>+IF(P9&gt;0,G9,0)</f>
        <v>155026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567351</v>
      </c>
      <c r="D10" s="23">
        <f>+[1]DEPURADO!B4</f>
        <v>567351</v>
      </c>
      <c r="E10" s="25">
        <f>+[1]DEPURADO!C4</f>
        <v>44383</v>
      </c>
      <c r="F10" s="26">
        <f>+IF([1]DEPURADO!D4&gt;1,[1]DEPURADO!D4," ")</f>
        <v>44392</v>
      </c>
      <c r="G10" s="27">
        <f>[1]DEPURADO!F4</f>
        <v>903305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903305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903305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577040</v>
      </c>
      <c r="D11" s="23">
        <f>+[1]DEPURADO!B5</f>
        <v>577040</v>
      </c>
      <c r="E11" s="25">
        <f>+[1]DEPURADO!C5</f>
        <v>44426</v>
      </c>
      <c r="F11" s="26">
        <f>+IF([1]DEPURADO!D5&gt;1,[1]DEPURADO!D5," ")</f>
        <v>44657</v>
      </c>
      <c r="G11" s="27">
        <f>[1]DEPURADO!F5</f>
        <v>535520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535520</v>
      </c>
      <c r="P11" s="24">
        <f>IF([1]DEPURADO!H5&gt;1,0,[1]DEPURADO!B5)</f>
        <v>577040</v>
      </c>
      <c r="Q11" s="30">
        <f>+IF(P11&gt;0,G11,0)</f>
        <v>535520</v>
      </c>
      <c r="R11" s="31">
        <f>IF(P11=0,G11,0)</f>
        <v>0</v>
      </c>
      <c r="S11" s="31">
        <f>+[1]DEPURADO!J5</f>
        <v>535520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DEVUELTA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578178</v>
      </c>
      <c r="D12" s="23">
        <f>+[1]DEPURADO!B6</f>
        <v>578178</v>
      </c>
      <c r="E12" s="25">
        <f>+[1]DEPURADO!C6</f>
        <v>44469</v>
      </c>
      <c r="F12" s="26">
        <f>+IF([1]DEPURADO!D6&gt;1,[1]DEPURADO!D6," ")</f>
        <v>44657</v>
      </c>
      <c r="G12" s="27">
        <f>[1]DEPURADO!F6</f>
        <v>363132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363132</v>
      </c>
      <c r="P12" s="24">
        <f>IF([1]DEPURADO!H6&gt;1,0,[1]DEPURADO!B6)</f>
        <v>578178</v>
      </c>
      <c r="Q12" s="30">
        <f>+IF(P12&gt;0,G12,0)</f>
        <v>363132</v>
      </c>
      <c r="R12" s="31">
        <f>IF(P12=0,G12,0)</f>
        <v>0</v>
      </c>
      <c r="S12" s="31">
        <f>+[1]DEPURADO!J6</f>
        <v>363132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DEVUELTA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582197</v>
      </c>
      <c r="D13" s="23">
        <f>+[1]DEPURADO!B7</f>
        <v>582197</v>
      </c>
      <c r="E13" s="25">
        <f>+[1]DEPURADO!C7</f>
        <v>44473</v>
      </c>
      <c r="F13" s="26">
        <f>+IF([1]DEPURADO!D7&gt;1,[1]DEPURADO!D7," ")</f>
        <v>44537</v>
      </c>
      <c r="G13" s="27">
        <f>[1]DEPURADO!F7</f>
        <v>106232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76" si="1">+SUM(J13:M13)</f>
        <v>0</v>
      </c>
      <c r="O13" s="28">
        <f t="shared" ref="O13:O76" si="2">+G13-I13-N13</f>
        <v>106232</v>
      </c>
      <c r="P13" s="24">
        <f>IF([1]DEPURADO!H7&gt;1,0,[1]DEPURADO!B7)</f>
        <v>582197</v>
      </c>
      <c r="Q13" s="30">
        <f t="shared" ref="Q13:Q76" si="3">+IF(P13&gt;0,G13,0)</f>
        <v>106232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106232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106232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GLOSA POR CONCILIAR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583456</v>
      </c>
      <c r="D14" s="23">
        <f>+[1]DEPURADO!B8</f>
        <v>583456</v>
      </c>
      <c r="E14" s="25">
        <f>+[1]DEPURADO!C8</f>
        <v>44483</v>
      </c>
      <c r="F14" s="26">
        <f>+IF([1]DEPURADO!D8&gt;1,[1]DEPURADO!D8," ")</f>
        <v>44537</v>
      </c>
      <c r="G14" s="27">
        <f>[1]DEPURADO!F8</f>
        <v>43894.2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43894.2</v>
      </c>
      <c r="P14" s="24">
        <f>IF([1]DEPURADO!H8&gt;1,0,[1]DEPURADO!B8)</f>
        <v>583456</v>
      </c>
      <c r="Q14" s="30">
        <f t="shared" si="3"/>
        <v>43894.2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43894.2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43894.2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GLOSA POR CONCILIAR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583992</v>
      </c>
      <c r="D15" s="23">
        <f>+[1]DEPURADO!B9</f>
        <v>583992</v>
      </c>
      <c r="E15" s="25">
        <f>+[1]DEPURADO!C9</f>
        <v>44489</v>
      </c>
      <c r="F15" s="26">
        <f>+IF([1]DEPURADO!D9&gt;1,[1]DEPURADO!D9," ")</f>
        <v>44537</v>
      </c>
      <c r="G15" s="27">
        <f>[1]DEPURADO!F9</f>
        <v>43894.2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43894.2</v>
      </c>
      <c r="P15" s="24">
        <f>IF([1]DEPURADO!H9&gt;1,0,[1]DEPURADO!B9)</f>
        <v>583992</v>
      </c>
      <c r="Q15" s="30">
        <f t="shared" si="3"/>
        <v>43894.2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43894.2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43894.2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GLOSA POR CONCILIAR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584110</v>
      </c>
      <c r="D16" s="23">
        <f>+[1]DEPURADO!B10</f>
        <v>584110</v>
      </c>
      <c r="E16" s="25">
        <f>+[1]DEPURADO!C10</f>
        <v>44490</v>
      </c>
      <c r="F16" s="26">
        <f>+IF([1]DEPURADO!D10&gt;1,[1]DEPURADO!D10," ")</f>
        <v>44504</v>
      </c>
      <c r="G16" s="27">
        <f>[1]DEPURADO!F10</f>
        <v>31200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31200</v>
      </c>
      <c r="P16" s="24">
        <f>IF([1]DEPURADO!H10&gt;1,0,[1]DEPURADO!B10)</f>
        <v>584110</v>
      </c>
      <c r="Q16" s="30">
        <f t="shared" si="3"/>
        <v>31200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31200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31200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GLOSA POR CONCILIAR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584640</v>
      </c>
      <c r="D17" s="23">
        <f>+[1]DEPURADO!B11</f>
        <v>584640</v>
      </c>
      <c r="E17" s="25">
        <f>+[1]DEPURADO!C11</f>
        <v>44495</v>
      </c>
      <c r="F17" s="26">
        <f>+IF([1]DEPURADO!D11&gt;1,[1]DEPURADO!D11," ")</f>
        <v>44504</v>
      </c>
      <c r="G17" s="27">
        <f>[1]DEPURADO!F11</f>
        <v>125376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125376</v>
      </c>
      <c r="P17" s="24">
        <f>IF([1]DEPURADO!H11&gt;1,0,[1]DEPURADO!B11)</f>
        <v>584640</v>
      </c>
      <c r="Q17" s="30">
        <f t="shared" si="3"/>
        <v>125376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125376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125376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GLOSA POR CONCILIAR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587593</v>
      </c>
      <c r="D18" s="23">
        <f>+[1]DEPURADO!B12</f>
        <v>587593</v>
      </c>
      <c r="E18" s="25">
        <f>+[1]DEPURADO!C12</f>
        <v>44522</v>
      </c>
      <c r="F18" s="26">
        <f>+IF([1]DEPURADO!D12&gt;1,[1]DEPURADO!D12," ")</f>
        <v>44545</v>
      </c>
      <c r="G18" s="27">
        <f>[1]DEPURADO!F12</f>
        <v>185878.56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185878.56</v>
      </c>
      <c r="P18" s="24">
        <f>IF([1]DEPURADO!H12&gt;1,0,[1]DEPURADO!B12)</f>
        <v>587593</v>
      </c>
      <c r="Q18" s="30">
        <f t="shared" si="3"/>
        <v>185878.56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185878.56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185878.56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GLOSA POR CONCILIAR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590196</v>
      </c>
      <c r="D19" s="23">
        <f>+[1]DEPURADO!B13</f>
        <v>590196</v>
      </c>
      <c r="E19" s="25">
        <f>+[1]DEPURADO!C13</f>
        <v>44550</v>
      </c>
      <c r="F19" s="26">
        <f>+IF([1]DEPURADO!D13&gt;1,[1]DEPURADO!D13," ")</f>
        <v>44572</v>
      </c>
      <c r="G19" s="27">
        <f>[1]DEPURADO!F13</f>
        <v>4254.7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4254.7</v>
      </c>
      <c r="P19" s="24">
        <f>IF([1]DEPURADO!H13&gt;1,0,[1]DEPURADO!B13)</f>
        <v>590196</v>
      </c>
      <c r="Q19" s="30">
        <f t="shared" si="3"/>
        <v>4254.7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4254.7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4254.7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GLOSA POR CONCILIAR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591586</v>
      </c>
      <c r="D20" s="23">
        <f>+[1]DEPURADO!B14</f>
        <v>591586</v>
      </c>
      <c r="E20" s="25">
        <f>+[1]DEPURADO!C14</f>
        <v>44567</v>
      </c>
      <c r="F20" s="26">
        <f>+IF([1]DEPURADO!D14&gt;1,[1]DEPURADO!D14," ")</f>
        <v>44572</v>
      </c>
      <c r="G20" s="27">
        <f>[1]DEPURADO!F14</f>
        <v>26887.7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26887.7</v>
      </c>
      <c r="P20" s="24">
        <f>IF([1]DEPURADO!H14&gt;1,0,[1]DEPURADO!B14)</f>
        <v>591586</v>
      </c>
      <c r="Q20" s="30">
        <f t="shared" si="3"/>
        <v>26887.7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26887.7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26887.7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GLOSA POR CONCILIAR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592367</v>
      </c>
      <c r="D21" s="23">
        <f>+[1]DEPURADO!B15</f>
        <v>592367</v>
      </c>
      <c r="E21" s="25">
        <f>+[1]DEPURADO!C15</f>
        <v>44576</v>
      </c>
      <c r="F21" s="26">
        <f>+IF([1]DEPURADO!D15&gt;1,[1]DEPURADO!D15," ")</f>
        <v>44655</v>
      </c>
      <c r="G21" s="27">
        <f>[1]DEPURADO!F15</f>
        <v>668829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668829</v>
      </c>
      <c r="P21" s="24">
        <f>IF([1]DEPURADO!H15&gt;1,0,[1]DEPURADO!B15)</f>
        <v>592367</v>
      </c>
      <c r="Q21" s="30">
        <f t="shared" si="3"/>
        <v>668829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668829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668829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GLOSA POR CONCILIAR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594249</v>
      </c>
      <c r="D22" s="23">
        <f>+[1]DEPURADO!B16</f>
        <v>594249</v>
      </c>
      <c r="E22" s="25">
        <f>+[1]DEPURADO!C16</f>
        <v>44595</v>
      </c>
      <c r="F22" s="26">
        <f>+IF([1]DEPURADO!D16&gt;1,[1]DEPURADO!D16," ")</f>
        <v>44598</v>
      </c>
      <c r="G22" s="27">
        <f>[1]DEPURADO!F16</f>
        <v>10858.4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10858.4</v>
      </c>
      <c r="P22" s="24">
        <f>IF([1]DEPURADO!H16&gt;1,0,[1]DEPURADO!B16)</f>
        <v>594249</v>
      </c>
      <c r="Q22" s="30">
        <f t="shared" si="3"/>
        <v>10858.4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10858.4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10858.4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GLOSA POR CONCILIAR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594519</v>
      </c>
      <c r="D23" s="23">
        <f>+[1]DEPURADO!B17</f>
        <v>594519</v>
      </c>
      <c r="E23" s="25">
        <f>+[1]DEPURADO!C17</f>
        <v>44599</v>
      </c>
      <c r="F23" s="26">
        <f>+IF([1]DEPURADO!D17&gt;1,[1]DEPURADO!D17," ")</f>
        <v>44621</v>
      </c>
      <c r="G23" s="27">
        <f>[1]DEPURADO!F17</f>
        <v>31200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31200</v>
      </c>
      <c r="P23" s="24">
        <f>IF([1]DEPURADO!H17&gt;1,0,[1]DEPURADO!B17)</f>
        <v>594519</v>
      </c>
      <c r="Q23" s="30">
        <f t="shared" si="3"/>
        <v>31200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31200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31200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GLOSA POR CONCILIAR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602589</v>
      </c>
      <c r="D24" s="23">
        <f>+[1]DEPURADO!B18</f>
        <v>602589</v>
      </c>
      <c r="E24" s="25">
        <f>+[1]DEPURADO!C18</f>
        <v>44687</v>
      </c>
      <c r="F24" s="26">
        <f>+IF([1]DEPURADO!D18&gt;1,[1]DEPURADO!D18," ")</f>
        <v>44991</v>
      </c>
      <c r="G24" s="27">
        <f>[1]DEPURADO!F18</f>
        <v>628841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628841</v>
      </c>
      <c r="P24" s="24">
        <f>IF([1]DEPURADO!H18&gt;1,0,[1]DEPURADO!B18)</f>
        <v>602589</v>
      </c>
      <c r="Q24" s="30">
        <f t="shared" si="3"/>
        <v>628841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628841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EN REVISION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603478</v>
      </c>
      <c r="D25" s="23">
        <f>+[1]DEPURADO!B19</f>
        <v>603478</v>
      </c>
      <c r="E25" s="25">
        <f>+[1]DEPURADO!C19</f>
        <v>44698</v>
      </c>
      <c r="F25" s="26">
        <f>+IF([1]DEPURADO!D19&gt;1,[1]DEPURADO!D19," ")</f>
        <v>44991</v>
      </c>
      <c r="G25" s="27">
        <f>[1]DEPURADO!F19</f>
        <v>926637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926637</v>
      </c>
      <c r="P25" s="24">
        <f>IF([1]DEPURADO!H19&gt;1,0,[1]DEPURADO!B19)</f>
        <v>603478</v>
      </c>
      <c r="Q25" s="30">
        <f t="shared" si="3"/>
        <v>926637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926637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EN REVISION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603507</v>
      </c>
      <c r="D26" s="23">
        <f>+[1]DEPURADO!B20</f>
        <v>603507</v>
      </c>
      <c r="E26" s="25">
        <f>+[1]DEPURADO!C20</f>
        <v>44699</v>
      </c>
      <c r="F26" s="26">
        <f>+IF([1]DEPURADO!D20&gt;1,[1]DEPURADO!D20," ")</f>
        <v>44714</v>
      </c>
      <c r="G26" s="27">
        <f>[1]DEPURADO!F20</f>
        <v>47808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47808</v>
      </c>
      <c r="P26" s="24">
        <f>IF([1]DEPURADO!H20&gt;1,0,[1]DEPURADO!B20)</f>
        <v>603507</v>
      </c>
      <c r="Q26" s="30">
        <f t="shared" si="3"/>
        <v>47808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47808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47808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GLOSA POR CONCILIAR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604112</v>
      </c>
      <c r="D27" s="23">
        <f>+[1]DEPURADO!B21</f>
        <v>604112</v>
      </c>
      <c r="E27" s="25">
        <f>+[1]DEPURADO!C21</f>
        <v>44705</v>
      </c>
      <c r="F27" s="26">
        <f>+IF([1]DEPURADO!D21&gt;1,[1]DEPURADO!D21," ")</f>
        <v>44991</v>
      </c>
      <c r="G27" s="27">
        <f>[1]DEPURADO!F21</f>
        <v>620088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620088</v>
      </c>
      <c r="P27" s="24">
        <f>IF([1]DEPURADO!H21&gt;1,0,[1]DEPURADO!B21)</f>
        <v>604112</v>
      </c>
      <c r="Q27" s="30">
        <f t="shared" si="3"/>
        <v>620088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620088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EN REVISION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604234</v>
      </c>
      <c r="D28" s="23">
        <f>+[1]DEPURADO!B22</f>
        <v>604234</v>
      </c>
      <c r="E28" s="25">
        <f>+[1]DEPURADO!C22</f>
        <v>44707</v>
      </c>
      <c r="F28" s="26">
        <f>+IF([1]DEPURADO!D22&gt;1,[1]DEPURADO!D22," ")</f>
        <v>44714</v>
      </c>
      <c r="G28" s="27">
        <f>[1]DEPURADO!F22</f>
        <v>15648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15648</v>
      </c>
      <c r="P28" s="24">
        <f>IF([1]DEPURADO!H22&gt;1,0,[1]DEPURADO!B22)</f>
        <v>604234</v>
      </c>
      <c r="Q28" s="30">
        <f t="shared" si="3"/>
        <v>15648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15648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15648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GLOSA POR CONCILIAR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608871</v>
      </c>
      <c r="D29" s="23">
        <f>+[1]DEPURADO!B23</f>
        <v>608871</v>
      </c>
      <c r="E29" s="25">
        <f>+[1]DEPURADO!C23</f>
        <v>44758</v>
      </c>
      <c r="F29" s="26">
        <f>+IF([1]DEPURADO!D23&gt;1,[1]DEPURADO!D23," ")</f>
        <v>44777</v>
      </c>
      <c r="G29" s="27">
        <f>[1]DEPURADO!F23</f>
        <v>19200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19200</v>
      </c>
      <c r="P29" s="24">
        <f>IF([1]DEPURADO!H23&gt;1,0,[1]DEPURADO!B23)</f>
        <v>608871</v>
      </c>
      <c r="Q29" s="30">
        <f t="shared" si="3"/>
        <v>19200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19200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19200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GLOSA POR CONCILIAR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609134</v>
      </c>
      <c r="D30" s="23">
        <f>+[1]DEPURADO!B24</f>
        <v>609134</v>
      </c>
      <c r="E30" s="25">
        <f>+[1]DEPURADO!C24</f>
        <v>44761</v>
      </c>
      <c r="F30" s="26">
        <f>+IF([1]DEPURADO!D24&gt;1,[1]DEPURADO!D24," ")</f>
        <v>44777</v>
      </c>
      <c r="G30" s="27">
        <f>[1]DEPURADO!F24</f>
        <v>19200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19200</v>
      </c>
      <c r="P30" s="24">
        <f>IF([1]DEPURADO!H24&gt;1,0,[1]DEPURADO!B24)</f>
        <v>609134</v>
      </c>
      <c r="Q30" s="30">
        <f t="shared" si="3"/>
        <v>19200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19200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19200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GLOSA POR CONCILIAR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611724</v>
      </c>
      <c r="D31" s="23">
        <f>+[1]DEPURADO!B25</f>
        <v>611724</v>
      </c>
      <c r="E31" s="25">
        <f>+[1]DEPURADO!C25</f>
        <v>44786</v>
      </c>
      <c r="F31" s="26">
        <f>+IF([1]DEPURADO!D25&gt;1,[1]DEPURADO!D25," ")</f>
        <v>44806</v>
      </c>
      <c r="G31" s="27">
        <f>[1]DEPURADO!F25</f>
        <v>1022532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1022532</v>
      </c>
      <c r="P31" s="24">
        <f>IF([1]DEPURADO!H25&gt;1,0,[1]DEPURADO!B25)</f>
        <v>611724</v>
      </c>
      <c r="Q31" s="30">
        <f t="shared" si="3"/>
        <v>1022532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1022532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1022532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GLOSA POR CONCILIAR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612062</v>
      </c>
      <c r="D32" s="23">
        <f>+[1]DEPURADO!B26</f>
        <v>612062</v>
      </c>
      <c r="E32" s="25">
        <f>+[1]DEPURADO!C26</f>
        <v>44791</v>
      </c>
      <c r="F32" s="26">
        <f>+IF([1]DEPURADO!D26&gt;1,[1]DEPURADO!D26," ")</f>
        <v>44806</v>
      </c>
      <c r="G32" s="27">
        <f>[1]DEPURADO!F26</f>
        <v>33251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33251</v>
      </c>
      <c r="P32" s="24">
        <f>IF([1]DEPURADO!H26&gt;1,0,[1]DEPURADO!B26)</f>
        <v>612062</v>
      </c>
      <c r="Q32" s="30">
        <f t="shared" si="3"/>
        <v>33251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33251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33251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GLOSA POR CONCILIAR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612790</v>
      </c>
      <c r="D33" s="23">
        <f>+[1]DEPURADO!B27</f>
        <v>612790</v>
      </c>
      <c r="E33" s="25">
        <f>+[1]DEPURADO!C27</f>
        <v>44798</v>
      </c>
      <c r="F33" s="26">
        <f>+IF([1]DEPURADO!D27&gt;1,[1]DEPURADO!D27," ")</f>
        <v>44806</v>
      </c>
      <c r="G33" s="27">
        <f>[1]DEPURADO!F27</f>
        <v>9408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9408</v>
      </c>
      <c r="P33" s="24">
        <f>IF([1]DEPURADO!H27&gt;1,0,[1]DEPURADO!B27)</f>
        <v>612790</v>
      </c>
      <c r="Q33" s="30">
        <f t="shared" si="3"/>
        <v>9408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9408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9408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GLOSA POR CONCILIAR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613081</v>
      </c>
      <c r="D34" s="23">
        <f>+[1]DEPURADO!B28</f>
        <v>613081</v>
      </c>
      <c r="E34" s="25">
        <f>+[1]DEPURADO!C28</f>
        <v>44800</v>
      </c>
      <c r="F34" s="26">
        <f>+IF([1]DEPURADO!D28&gt;1,[1]DEPURADO!D28," ")</f>
        <v>44868</v>
      </c>
      <c r="G34" s="27">
        <f>[1]DEPURADO!F28</f>
        <v>101430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101430</v>
      </c>
      <c r="P34" s="24">
        <f>IF([1]DEPURADO!H28&gt;1,0,[1]DEPURADO!B28)</f>
        <v>613081</v>
      </c>
      <c r="Q34" s="30">
        <f t="shared" si="3"/>
        <v>101430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101430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101430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GLOSA POR CONCILIAR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613494</v>
      </c>
      <c r="D35" s="23">
        <f>+[1]DEPURADO!B29</f>
        <v>613494</v>
      </c>
      <c r="E35" s="25">
        <f>+[1]DEPURADO!C29</f>
        <v>44804</v>
      </c>
      <c r="F35" s="26">
        <f>+IF([1]DEPURADO!D29&gt;1,[1]DEPURADO!D29," ")</f>
        <v>44974</v>
      </c>
      <c r="G35" s="27">
        <f>[1]DEPURADO!F29</f>
        <v>25668914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25668914</v>
      </c>
      <c r="P35" s="24">
        <f>IF([1]DEPURADO!H29&gt;1,0,[1]DEPURADO!B29)</f>
        <v>613494</v>
      </c>
      <c r="Q35" s="30">
        <f t="shared" si="3"/>
        <v>25668914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25668914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EN REVISION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613503</v>
      </c>
      <c r="D36" s="23">
        <f>+[1]DEPURADO!B30</f>
        <v>613503</v>
      </c>
      <c r="E36" s="25">
        <f>+[1]DEPURADO!C30</f>
        <v>44804</v>
      </c>
      <c r="F36" s="26">
        <f>+IF([1]DEPURADO!D30&gt;1,[1]DEPURADO!D30," ")</f>
        <v>44824</v>
      </c>
      <c r="G36" s="27">
        <f>[1]DEPURADO!F30</f>
        <v>13400129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13400129</v>
      </c>
      <c r="P36" s="24">
        <f>IF([1]DEPURADO!H30&gt;1,0,[1]DEPURADO!B30)</f>
        <v>613503</v>
      </c>
      <c r="Q36" s="30">
        <f t="shared" si="3"/>
        <v>13400129</v>
      </c>
      <c r="R36" s="31">
        <f t="shared" si="4"/>
        <v>0</v>
      </c>
      <c r="S36" s="31">
        <f>+[1]DEPURADO!J30</f>
        <v>13400129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DEVUELTA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614874</v>
      </c>
      <c r="D37" s="23">
        <f>+[1]DEPURADO!B31</f>
        <v>614874</v>
      </c>
      <c r="E37" s="25">
        <f>+[1]DEPURADO!C31</f>
        <v>44817</v>
      </c>
      <c r="F37" s="26">
        <f>+IF([1]DEPURADO!D31&gt;1,[1]DEPURADO!D31," ")</f>
        <v>44868</v>
      </c>
      <c r="G37" s="27">
        <f>[1]DEPURADO!F31</f>
        <v>60858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60858</v>
      </c>
      <c r="P37" s="24">
        <f>IF([1]DEPURADO!H31&gt;1,0,[1]DEPURADO!B31)</f>
        <v>614874</v>
      </c>
      <c r="Q37" s="30">
        <f t="shared" si="3"/>
        <v>60858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60858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60858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GLOSA POR CONCILIAR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614963</v>
      </c>
      <c r="D38" s="23">
        <f>+[1]DEPURADO!B32</f>
        <v>614963</v>
      </c>
      <c r="E38" s="25">
        <f>+[1]DEPURADO!C32</f>
        <v>44818</v>
      </c>
      <c r="F38" s="26">
        <f>+IF([1]DEPURADO!D32&gt;1,[1]DEPURADO!D32," ")</f>
        <v>44991</v>
      </c>
      <c r="G38" s="27">
        <f>[1]DEPURADO!F32</f>
        <v>240447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240447</v>
      </c>
      <c r="P38" s="24">
        <f>IF([1]DEPURADO!H32&gt;1,0,[1]DEPURADO!B32)</f>
        <v>614963</v>
      </c>
      <c r="Q38" s="30">
        <f t="shared" si="3"/>
        <v>240447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240447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EN REVISION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615167</v>
      </c>
      <c r="D39" s="23">
        <f>+[1]DEPURADO!B33</f>
        <v>615167</v>
      </c>
      <c r="E39" s="25">
        <f>+[1]DEPURADO!C33</f>
        <v>44820</v>
      </c>
      <c r="F39" s="26">
        <f>+IF([1]DEPURADO!D33&gt;1,[1]DEPURADO!D33," ")</f>
        <v>44881</v>
      </c>
      <c r="G39" s="27">
        <f>[1]DEPURADO!F33</f>
        <v>93237.2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93237.2</v>
      </c>
      <c r="P39" s="24">
        <f>IF([1]DEPURADO!H33&gt;1,0,[1]DEPURADO!B33)</f>
        <v>615167</v>
      </c>
      <c r="Q39" s="30">
        <f t="shared" si="3"/>
        <v>93237.2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93237.2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93237.2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GLOSA POR CONCILIAR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>
        <f>+[1]DEPURADO!A34</f>
        <v>615177</v>
      </c>
      <c r="D40" s="23">
        <f>+[1]DEPURADO!B34</f>
        <v>615177</v>
      </c>
      <c r="E40" s="25">
        <f>+[1]DEPURADO!C34</f>
        <v>44820</v>
      </c>
      <c r="F40" s="26">
        <f>+IF([1]DEPURADO!D34&gt;1,[1]DEPURADO!D34," ")</f>
        <v>44868</v>
      </c>
      <c r="G40" s="27">
        <f>[1]DEPURADO!F34</f>
        <v>10399348.4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10399348.4</v>
      </c>
      <c r="P40" s="24">
        <f>IF([1]DEPURADO!H34&gt;1,0,[1]DEPURADO!B34)</f>
        <v>615177</v>
      </c>
      <c r="Q40" s="30">
        <f t="shared" si="3"/>
        <v>10399348.4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10399348.4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10399348.4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GLOSA POR CONCILIAR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616437</v>
      </c>
      <c r="D41" s="23">
        <f>+[1]DEPURADO!B35</f>
        <v>616437</v>
      </c>
      <c r="E41" s="25">
        <f>+[1]DEPURADO!C35</f>
        <v>44833</v>
      </c>
      <c r="F41" s="26">
        <f>+IF([1]DEPURADO!D35&gt;1,[1]DEPURADO!D35," ")</f>
        <v>44840</v>
      </c>
      <c r="G41" s="27">
        <f>[1]DEPURADO!F35</f>
        <v>110832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110832</v>
      </c>
      <c r="P41" s="24">
        <f>IF([1]DEPURADO!H35&gt;1,0,[1]DEPURADO!B35)</f>
        <v>616437</v>
      </c>
      <c r="Q41" s="30">
        <f t="shared" si="3"/>
        <v>110832</v>
      </c>
      <c r="R41" s="31">
        <f t="shared" si="4"/>
        <v>0</v>
      </c>
      <c r="S41" s="31">
        <f>+[1]DEPURADO!J35</f>
        <v>110832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DEVUELTA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>
        <f>+[1]DEPURADO!A36</f>
        <v>617440</v>
      </c>
      <c r="D42" s="23">
        <f>+[1]DEPURADO!B36</f>
        <v>617440</v>
      </c>
      <c r="E42" s="25">
        <f>+[1]DEPURADO!C36</f>
        <v>44842</v>
      </c>
      <c r="F42" s="26">
        <f>+IF([1]DEPURADO!D36&gt;1,[1]DEPURADO!D36," ")</f>
        <v>44882</v>
      </c>
      <c r="G42" s="27">
        <f>[1]DEPURADO!F36</f>
        <v>2652965.84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2652965.84</v>
      </c>
      <c r="P42" s="24">
        <f>IF([1]DEPURADO!H36&gt;1,0,[1]DEPURADO!B36)</f>
        <v>617440</v>
      </c>
      <c r="Q42" s="30">
        <f t="shared" si="3"/>
        <v>2652965.84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2652965.84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2652965.84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GLOSA POR CONCILIAR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>
        <f>+[1]DEPURADO!A37</f>
        <v>619373</v>
      </c>
      <c r="D43" s="23">
        <f>+[1]DEPURADO!B37</f>
        <v>619373</v>
      </c>
      <c r="E43" s="25">
        <f>+[1]DEPURADO!C37</f>
        <v>44862</v>
      </c>
      <c r="F43" s="26">
        <f>+IF([1]DEPURADO!D37&gt;1,[1]DEPURADO!D37," ")</f>
        <v>44882</v>
      </c>
      <c r="G43" s="27">
        <f>[1]DEPURADO!F37</f>
        <v>3539724.72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3539724.72</v>
      </c>
      <c r="P43" s="24">
        <f>IF([1]DEPURADO!H37&gt;1,0,[1]DEPURADO!B37)</f>
        <v>619373</v>
      </c>
      <c r="Q43" s="30">
        <f t="shared" si="3"/>
        <v>3539724.72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3539724.72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3539724.72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GLOSA POR CONCILIAR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>
        <f>+[1]DEPURADO!A38</f>
        <v>620972</v>
      </c>
      <c r="D44" s="23">
        <f>+[1]DEPURADO!B38</f>
        <v>620972</v>
      </c>
      <c r="E44" s="25">
        <f>+[1]DEPURADO!C38</f>
        <v>44880</v>
      </c>
      <c r="F44" s="26">
        <f>+IF([1]DEPURADO!D38&gt;1,[1]DEPURADO!D38," ")</f>
        <v>44900</v>
      </c>
      <c r="G44" s="27">
        <f>[1]DEPURADO!F38</f>
        <v>394998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394998</v>
      </c>
      <c r="L44" s="28">
        <v>0</v>
      </c>
      <c r="M44" s="28">
        <v>0</v>
      </c>
      <c r="N44" s="28">
        <f t="shared" si="1"/>
        <v>394998</v>
      </c>
      <c r="O44" s="28">
        <f t="shared" si="2"/>
        <v>0</v>
      </c>
      <c r="P44" s="24">
        <f>IF([1]DEPURADO!H38&gt;1,0,[1]DEPURADO!B38)</f>
        <v>620972</v>
      </c>
      <c r="Q44" s="30">
        <f t="shared" si="3"/>
        <v>394998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>
        <f>+[1]DEPURADO!A39</f>
        <v>621095</v>
      </c>
      <c r="D45" s="23">
        <f>+[1]DEPURADO!B39</f>
        <v>621095</v>
      </c>
      <c r="E45" s="25">
        <f>+[1]DEPURADO!C39</f>
        <v>44881</v>
      </c>
      <c r="F45" s="26">
        <f>+IF([1]DEPURADO!D39&gt;1,[1]DEPURADO!D39," ")</f>
        <v>44900</v>
      </c>
      <c r="G45" s="27">
        <f>[1]DEPURADO!F39</f>
        <v>835450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835450</v>
      </c>
      <c r="L45" s="28">
        <v>0</v>
      </c>
      <c r="M45" s="28">
        <v>0</v>
      </c>
      <c r="N45" s="28">
        <f t="shared" si="1"/>
        <v>835450</v>
      </c>
      <c r="O45" s="28">
        <f t="shared" si="2"/>
        <v>0</v>
      </c>
      <c r="P45" s="24">
        <f>IF([1]DEPURADO!H39&gt;1,0,[1]DEPURADO!B39)</f>
        <v>621095</v>
      </c>
      <c r="Q45" s="30">
        <f t="shared" si="3"/>
        <v>835450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>
        <f>+[1]DEPURADO!A40</f>
        <v>621450</v>
      </c>
      <c r="D46" s="23">
        <f>+[1]DEPURADO!B40</f>
        <v>621450</v>
      </c>
      <c r="E46" s="25">
        <f>+[1]DEPURADO!C40</f>
        <v>44884</v>
      </c>
      <c r="F46" s="26">
        <f>+IF([1]DEPURADO!D40&gt;1,[1]DEPURADO!D40," ")</f>
        <v>44909</v>
      </c>
      <c r="G46" s="27">
        <f>[1]DEPURADO!F40</f>
        <v>19200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19200</v>
      </c>
      <c r="P46" s="24">
        <f>IF([1]DEPURADO!H40&gt;1,0,[1]DEPURADO!B40)</f>
        <v>621450</v>
      </c>
      <c r="Q46" s="30">
        <f t="shared" si="3"/>
        <v>19200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19200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19200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GLOSA POR CONCILIAR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>
        <f>+[1]DEPURADO!A41</f>
        <v>621561</v>
      </c>
      <c r="D47" s="23">
        <f>+[1]DEPURADO!B41</f>
        <v>621561</v>
      </c>
      <c r="E47" s="25">
        <f>+[1]DEPURADO!C41</f>
        <v>44886</v>
      </c>
      <c r="F47" s="26">
        <f>+IF([1]DEPURADO!D41&gt;1,[1]DEPURADO!D41," ")</f>
        <v>44897</v>
      </c>
      <c r="G47" s="27">
        <f>[1]DEPURADO!F41</f>
        <v>104550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104550</v>
      </c>
      <c r="L47" s="28">
        <v>0</v>
      </c>
      <c r="M47" s="28">
        <v>0</v>
      </c>
      <c r="N47" s="28">
        <f t="shared" si="1"/>
        <v>104550</v>
      </c>
      <c r="O47" s="28">
        <f t="shared" si="2"/>
        <v>0</v>
      </c>
      <c r="P47" s="24">
        <f>IF([1]DEPURADO!H41&gt;1,0,[1]DEPURADO!B41)</f>
        <v>621561</v>
      </c>
      <c r="Q47" s="30">
        <f t="shared" si="3"/>
        <v>104550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>
        <f>+[1]DEPURADO!A42</f>
        <v>621642</v>
      </c>
      <c r="D48" s="23">
        <f>+[1]DEPURADO!B42</f>
        <v>621642</v>
      </c>
      <c r="E48" s="25">
        <f>+[1]DEPURADO!C42</f>
        <v>44887</v>
      </c>
      <c r="F48" s="26">
        <f>+IF([1]DEPURADO!D42&gt;1,[1]DEPURADO!D42," ")</f>
        <v>44897</v>
      </c>
      <c r="G48" s="27">
        <f>[1]DEPURADO!F42</f>
        <v>60663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60663</v>
      </c>
      <c r="L48" s="28">
        <v>0</v>
      </c>
      <c r="M48" s="28">
        <v>0</v>
      </c>
      <c r="N48" s="28">
        <f t="shared" si="1"/>
        <v>60663</v>
      </c>
      <c r="O48" s="28">
        <f t="shared" si="2"/>
        <v>0</v>
      </c>
      <c r="P48" s="24">
        <f>IF([1]DEPURADO!H42&gt;1,0,[1]DEPURADO!B42)</f>
        <v>621642</v>
      </c>
      <c r="Q48" s="30">
        <f t="shared" si="3"/>
        <v>60663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>
        <f>+[1]DEPURADO!A43</f>
        <v>621821</v>
      </c>
      <c r="D49" s="23">
        <f>+[1]DEPURADO!B43</f>
        <v>621821</v>
      </c>
      <c r="E49" s="25">
        <f>+[1]DEPURADO!C43</f>
        <v>44888</v>
      </c>
      <c r="F49" s="26">
        <f>+IF([1]DEPURADO!D43&gt;1,[1]DEPURADO!D43," ")</f>
        <v>44991</v>
      </c>
      <c r="G49" s="27">
        <f>[1]DEPURADO!F43</f>
        <v>845773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845773</v>
      </c>
      <c r="P49" s="24">
        <f>IF([1]DEPURADO!H43&gt;1,0,[1]DEPURADO!B43)</f>
        <v>621821</v>
      </c>
      <c r="Q49" s="30">
        <f t="shared" si="3"/>
        <v>845773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845773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EN REVISION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>
        <f>+[1]DEPURADO!A44</f>
        <v>621839</v>
      </c>
      <c r="D50" s="23">
        <f>+[1]DEPURADO!B44</f>
        <v>621839</v>
      </c>
      <c r="E50" s="25">
        <f>+[1]DEPURADO!C44</f>
        <v>44888</v>
      </c>
      <c r="F50" s="26">
        <f>+IF([1]DEPURADO!D44&gt;1,[1]DEPURADO!D44," ")</f>
        <v>44897</v>
      </c>
      <c r="G50" s="27">
        <f>[1]DEPURADO!F44</f>
        <v>94213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94213</v>
      </c>
      <c r="L50" s="28">
        <v>0</v>
      </c>
      <c r="M50" s="28">
        <v>0</v>
      </c>
      <c r="N50" s="28">
        <f t="shared" si="1"/>
        <v>94213</v>
      </c>
      <c r="O50" s="28">
        <f t="shared" si="2"/>
        <v>0</v>
      </c>
      <c r="P50" s="24">
        <f>IF([1]DEPURADO!H44&gt;1,0,[1]DEPURADO!B44)</f>
        <v>621839</v>
      </c>
      <c r="Q50" s="30">
        <f t="shared" si="3"/>
        <v>94213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>
        <f>+[1]DEPURADO!A45</f>
        <v>622608</v>
      </c>
      <c r="D51" s="23">
        <f>+[1]DEPURADO!B45</f>
        <v>622608</v>
      </c>
      <c r="E51" s="25">
        <f>+[1]DEPURADO!C45</f>
        <v>44895</v>
      </c>
      <c r="F51" s="26">
        <f>+IF([1]DEPURADO!D45&gt;1,[1]DEPURADO!D45," ")</f>
        <v>44909</v>
      </c>
      <c r="G51" s="27">
        <f>[1]DEPURADO!F45</f>
        <v>977959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977959</v>
      </c>
      <c r="P51" s="24">
        <f>IF([1]DEPURADO!H45&gt;1,0,[1]DEPURADO!B45)</f>
        <v>622608</v>
      </c>
      <c r="Q51" s="30">
        <f t="shared" si="3"/>
        <v>977959</v>
      </c>
      <c r="R51" s="31">
        <f t="shared" si="4"/>
        <v>0</v>
      </c>
      <c r="S51" s="31">
        <f>+[1]DEPURADO!J45</f>
        <v>977959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DEVUELTA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>
        <f>+[1]DEPURADO!A46</f>
        <v>624657</v>
      </c>
      <c r="D52" s="23">
        <f>+[1]DEPURADO!B46</f>
        <v>624657</v>
      </c>
      <c r="E52" s="25">
        <f>+[1]DEPURADO!C46</f>
        <v>44928</v>
      </c>
      <c r="F52" s="26">
        <f>+IF([1]DEPURADO!D46&gt;1,[1]DEPURADO!D46," ")</f>
        <v>44943</v>
      </c>
      <c r="G52" s="27">
        <f>[1]DEPURADO!F46</f>
        <v>33713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33713</v>
      </c>
      <c r="L52" s="28">
        <v>0</v>
      </c>
      <c r="M52" s="28">
        <v>0</v>
      </c>
      <c r="N52" s="28">
        <f t="shared" si="1"/>
        <v>33713</v>
      </c>
      <c r="O52" s="28">
        <f t="shared" si="2"/>
        <v>0</v>
      </c>
      <c r="P52" s="24">
        <f>IF([1]DEPURADO!H46&gt;1,0,[1]DEPURADO!B46)</f>
        <v>624657</v>
      </c>
      <c r="Q52" s="30">
        <f t="shared" si="3"/>
        <v>33713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>
        <f>+[1]DEPURADO!A47</f>
        <v>624933</v>
      </c>
      <c r="D53" s="23">
        <f>+[1]DEPURADO!B47</f>
        <v>624933</v>
      </c>
      <c r="E53" s="25">
        <f>+[1]DEPURADO!C47</f>
        <v>44930</v>
      </c>
      <c r="F53" s="26">
        <f>+IF([1]DEPURADO!D47&gt;1,[1]DEPURADO!D47," ")</f>
        <v>44943</v>
      </c>
      <c r="G53" s="27">
        <f>[1]DEPURADO!F47</f>
        <v>124127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124127</v>
      </c>
      <c r="L53" s="28">
        <v>0</v>
      </c>
      <c r="M53" s="28">
        <v>0</v>
      </c>
      <c r="N53" s="28">
        <f t="shared" si="1"/>
        <v>124127</v>
      </c>
      <c r="O53" s="28">
        <f t="shared" si="2"/>
        <v>0</v>
      </c>
      <c r="P53" s="24">
        <f>IF([1]DEPURADO!H47&gt;1,0,[1]DEPURADO!B47)</f>
        <v>624933</v>
      </c>
      <c r="Q53" s="30">
        <f t="shared" si="3"/>
        <v>124127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CANCELADA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>
        <f>+[1]DEPURADO!A48</f>
        <v>624934</v>
      </c>
      <c r="D54" s="23">
        <f>+[1]DEPURADO!B48</f>
        <v>624934</v>
      </c>
      <c r="E54" s="25">
        <f>+[1]DEPURADO!C48</f>
        <v>44930</v>
      </c>
      <c r="F54" s="26">
        <f>+IF([1]DEPURADO!D48&gt;1,[1]DEPURADO!D48," ")</f>
        <v>44943</v>
      </c>
      <c r="G54" s="27">
        <f>[1]DEPURADO!F48</f>
        <v>31148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31148</v>
      </c>
      <c r="L54" s="28">
        <v>0</v>
      </c>
      <c r="M54" s="28">
        <v>0</v>
      </c>
      <c r="N54" s="28">
        <f t="shared" si="1"/>
        <v>31148</v>
      </c>
      <c r="O54" s="28">
        <f t="shared" si="2"/>
        <v>0</v>
      </c>
      <c r="P54" s="24">
        <f>IF([1]DEPURADO!H48&gt;1,0,[1]DEPURADO!B48)</f>
        <v>624934</v>
      </c>
      <c r="Q54" s="30">
        <f t="shared" si="3"/>
        <v>31148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CANCELADA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>
        <f>+[1]DEPURADO!A49</f>
        <v>624935</v>
      </c>
      <c r="D55" s="23">
        <f>+[1]DEPURADO!B49</f>
        <v>624935</v>
      </c>
      <c r="E55" s="25">
        <f>+[1]DEPURADO!C49</f>
        <v>44930</v>
      </c>
      <c r="F55" s="26">
        <f>+IF([1]DEPURADO!D49&gt;1,[1]DEPURADO!D49," ")</f>
        <v>44943</v>
      </c>
      <c r="G55" s="27">
        <f>[1]DEPURADO!F49</f>
        <v>129347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129347</v>
      </c>
      <c r="L55" s="28">
        <v>0</v>
      </c>
      <c r="M55" s="28">
        <v>0</v>
      </c>
      <c r="N55" s="28">
        <f t="shared" si="1"/>
        <v>129347</v>
      </c>
      <c r="O55" s="28">
        <f t="shared" si="2"/>
        <v>0</v>
      </c>
      <c r="P55" s="24">
        <f>IF([1]DEPURADO!H49&gt;1,0,[1]DEPURADO!B49)</f>
        <v>624935</v>
      </c>
      <c r="Q55" s="30">
        <f t="shared" si="3"/>
        <v>129347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>
        <f>+[1]DEPURADO!A50</f>
        <v>624937</v>
      </c>
      <c r="D56" s="23">
        <f>+[1]DEPURADO!B50</f>
        <v>624937</v>
      </c>
      <c r="E56" s="25">
        <f>+[1]DEPURADO!C50</f>
        <v>44930</v>
      </c>
      <c r="F56" s="26">
        <f>+IF([1]DEPURADO!D50&gt;1,[1]DEPURADO!D50," ")</f>
        <v>44943</v>
      </c>
      <c r="G56" s="27">
        <f>[1]DEPURADO!F50</f>
        <v>133726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133726</v>
      </c>
      <c r="L56" s="28">
        <v>0</v>
      </c>
      <c r="M56" s="28">
        <v>0</v>
      </c>
      <c r="N56" s="28">
        <f t="shared" si="1"/>
        <v>133726</v>
      </c>
      <c r="O56" s="28">
        <f t="shared" si="2"/>
        <v>0</v>
      </c>
      <c r="P56" s="24">
        <f>IF([1]DEPURADO!H50&gt;1,0,[1]DEPURADO!B50)</f>
        <v>624937</v>
      </c>
      <c r="Q56" s="30">
        <f t="shared" si="3"/>
        <v>133726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>
        <f>+[1]DEPURADO!A51</f>
        <v>625307</v>
      </c>
      <c r="D57" s="23">
        <f>+[1]DEPURADO!B51</f>
        <v>625307</v>
      </c>
      <c r="E57" s="25">
        <f>+[1]DEPURADO!C51</f>
        <v>44932</v>
      </c>
      <c r="F57" s="26">
        <f>+IF([1]DEPURADO!D51&gt;1,[1]DEPURADO!D51," ")</f>
        <v>44943</v>
      </c>
      <c r="G57" s="27">
        <f>[1]DEPURADO!F51</f>
        <v>1577245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1577245</v>
      </c>
      <c r="L57" s="28">
        <v>0</v>
      </c>
      <c r="M57" s="28">
        <v>0</v>
      </c>
      <c r="N57" s="28">
        <f t="shared" si="1"/>
        <v>1577245</v>
      </c>
      <c r="O57" s="28">
        <f t="shared" si="2"/>
        <v>0</v>
      </c>
      <c r="P57" s="24">
        <f>IF([1]DEPURADO!H51&gt;1,0,[1]DEPURADO!B51)</f>
        <v>625307</v>
      </c>
      <c r="Q57" s="30">
        <f t="shared" si="3"/>
        <v>1577245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CANCELADA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>
        <f>+[1]DEPURADO!A52</f>
        <v>625309</v>
      </c>
      <c r="D58" s="23">
        <f>+[1]DEPURADO!B52</f>
        <v>625309</v>
      </c>
      <c r="E58" s="25">
        <f>+[1]DEPURADO!C52</f>
        <v>44932</v>
      </c>
      <c r="F58" s="26">
        <f>+IF([1]DEPURADO!D52&gt;1,[1]DEPURADO!D52," ")</f>
        <v>44943</v>
      </c>
      <c r="G58" s="27">
        <f>[1]DEPURADO!F52</f>
        <v>7071728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5684646</v>
      </c>
      <c r="L58" s="28">
        <v>0</v>
      </c>
      <c r="M58" s="28">
        <v>0</v>
      </c>
      <c r="N58" s="28">
        <f t="shared" si="1"/>
        <v>5684646</v>
      </c>
      <c r="O58" s="28">
        <f t="shared" si="2"/>
        <v>1387082</v>
      </c>
      <c r="P58" s="24">
        <f>IF([1]DEPURADO!H52&gt;1,0,[1]DEPURADO!B52)</f>
        <v>625309</v>
      </c>
      <c r="Q58" s="30">
        <f t="shared" si="3"/>
        <v>7071728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1387082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1387082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GLOSA POR CONCILIAR Y CANCELADA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>
        <f>+[1]DEPURADO!A53</f>
        <v>625396</v>
      </c>
      <c r="D59" s="23">
        <f>+[1]DEPURADO!B53</f>
        <v>625396</v>
      </c>
      <c r="E59" s="25">
        <f>+[1]DEPURADO!C53</f>
        <v>44933</v>
      </c>
      <c r="F59" s="26">
        <f>+IF([1]DEPURADO!D53&gt;1,[1]DEPURADO!D53," ")</f>
        <v>44943</v>
      </c>
      <c r="G59" s="27">
        <f>[1]DEPURADO!F53</f>
        <v>105152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105152</v>
      </c>
      <c r="L59" s="28">
        <v>0</v>
      </c>
      <c r="M59" s="28">
        <v>0</v>
      </c>
      <c r="N59" s="28">
        <f t="shared" si="1"/>
        <v>105152</v>
      </c>
      <c r="O59" s="28">
        <f t="shared" si="2"/>
        <v>0</v>
      </c>
      <c r="P59" s="24">
        <f>IF([1]DEPURADO!H53&gt;1,0,[1]DEPURADO!B53)</f>
        <v>625396</v>
      </c>
      <c r="Q59" s="30">
        <f t="shared" si="3"/>
        <v>105152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CANCELADA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>
        <f>+[1]DEPURADO!A54</f>
        <v>625404</v>
      </c>
      <c r="D60" s="23">
        <f>+[1]DEPURADO!B54</f>
        <v>625404</v>
      </c>
      <c r="E60" s="25">
        <f>+[1]DEPURADO!C54</f>
        <v>44933</v>
      </c>
      <c r="F60" s="26">
        <f>+IF([1]DEPURADO!D54&gt;1,[1]DEPURADO!D54," ")</f>
        <v>44943</v>
      </c>
      <c r="G60" s="27">
        <f>[1]DEPURADO!F54</f>
        <v>252527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252527</v>
      </c>
      <c r="L60" s="28">
        <v>0</v>
      </c>
      <c r="M60" s="28">
        <v>0</v>
      </c>
      <c r="N60" s="28">
        <f t="shared" si="1"/>
        <v>252527</v>
      </c>
      <c r="O60" s="28">
        <f t="shared" si="2"/>
        <v>0</v>
      </c>
      <c r="P60" s="24">
        <f>IF([1]DEPURADO!H54&gt;1,0,[1]DEPURADO!B54)</f>
        <v>625404</v>
      </c>
      <c r="Q60" s="30">
        <f t="shared" si="3"/>
        <v>252527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>
        <f>+[1]DEPURADO!A55</f>
        <v>625541</v>
      </c>
      <c r="D61" s="23">
        <f>+[1]DEPURADO!B55</f>
        <v>625541</v>
      </c>
      <c r="E61" s="25">
        <f>+[1]DEPURADO!C55</f>
        <v>44934</v>
      </c>
      <c r="F61" s="26">
        <f>+IF([1]DEPURADO!D55&gt;1,[1]DEPURADO!D55," ")</f>
        <v>44970</v>
      </c>
      <c r="G61" s="27">
        <f>[1]DEPURADO!F55</f>
        <v>372507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372507</v>
      </c>
      <c r="L61" s="28">
        <v>0</v>
      </c>
      <c r="M61" s="28">
        <v>0</v>
      </c>
      <c r="N61" s="28">
        <f t="shared" si="1"/>
        <v>372507</v>
      </c>
      <c r="O61" s="28">
        <f t="shared" si="2"/>
        <v>0</v>
      </c>
      <c r="P61" s="24">
        <f>IF([1]DEPURADO!H55&gt;1,0,[1]DEPURADO!B55)</f>
        <v>625541</v>
      </c>
      <c r="Q61" s="30">
        <f t="shared" si="3"/>
        <v>372507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>
        <f>+[1]DEPURADO!A56</f>
        <v>625658</v>
      </c>
      <c r="D62" s="23">
        <f>+[1]DEPURADO!B56</f>
        <v>625658</v>
      </c>
      <c r="E62" s="25">
        <f>+[1]DEPURADO!C56</f>
        <v>44936</v>
      </c>
      <c r="F62" s="26">
        <f>+IF([1]DEPURADO!D56&gt;1,[1]DEPURADO!D56," ")</f>
        <v>44943</v>
      </c>
      <c r="G62" s="27">
        <f>[1]DEPURADO!F56</f>
        <v>325611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325611</v>
      </c>
      <c r="P62" s="24">
        <f>IF([1]DEPURADO!H56&gt;1,0,[1]DEPURADO!B56)</f>
        <v>625658</v>
      </c>
      <c r="Q62" s="30">
        <f t="shared" si="3"/>
        <v>325611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325611</v>
      </c>
      <c r="AH62" s="30">
        <v>0</v>
      </c>
      <c r="AI62" s="30" t="str">
        <f>+[1]DEPURADO!G56</f>
        <v>SALDO A FAVOR DEL PRESTADOR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>
        <f>+[1]DEPURADO!A57</f>
        <v>626668</v>
      </c>
      <c r="D63" s="23">
        <f>+[1]DEPURADO!B57</f>
        <v>626668</v>
      </c>
      <c r="E63" s="25">
        <f>+[1]DEPURADO!C57</f>
        <v>44944</v>
      </c>
      <c r="F63" s="26">
        <f>+IF([1]DEPURADO!D57&gt;1,[1]DEPURADO!D57," ")</f>
        <v>44963</v>
      </c>
      <c r="G63" s="27">
        <f>[1]DEPURADO!F57</f>
        <v>25886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25886</v>
      </c>
      <c r="L63" s="28">
        <v>0</v>
      </c>
      <c r="M63" s="28">
        <v>0</v>
      </c>
      <c r="N63" s="28">
        <f t="shared" si="1"/>
        <v>25886</v>
      </c>
      <c r="O63" s="28">
        <f t="shared" si="2"/>
        <v>0</v>
      </c>
      <c r="P63" s="24">
        <f>IF([1]DEPURADO!H57&gt;1,0,[1]DEPURADO!B57)</f>
        <v>626668</v>
      </c>
      <c r="Q63" s="30">
        <f t="shared" si="3"/>
        <v>25886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CANCELADA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626669</v>
      </c>
      <c r="D64" s="23">
        <f>+[1]DEPURADO!B58</f>
        <v>626669</v>
      </c>
      <c r="E64" s="25">
        <f>+[1]DEPURADO!C58</f>
        <v>44944</v>
      </c>
      <c r="F64" s="26">
        <f>+IF([1]DEPURADO!D58&gt;1,[1]DEPURADO!D58," ")</f>
        <v>44963</v>
      </c>
      <c r="G64" s="27">
        <f>[1]DEPURADO!F58</f>
        <v>87463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87463</v>
      </c>
      <c r="L64" s="28">
        <v>0</v>
      </c>
      <c r="M64" s="28">
        <v>0</v>
      </c>
      <c r="N64" s="28">
        <f t="shared" si="1"/>
        <v>87463</v>
      </c>
      <c r="O64" s="28">
        <f t="shared" si="2"/>
        <v>0</v>
      </c>
      <c r="P64" s="24">
        <f>IF([1]DEPURADO!H58&gt;1,0,[1]DEPURADO!B58)</f>
        <v>626669</v>
      </c>
      <c r="Q64" s="30">
        <f t="shared" si="3"/>
        <v>87463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CANCELADA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>
        <f>+[1]DEPURADO!A59</f>
        <v>626671</v>
      </c>
      <c r="D65" s="23">
        <f>+[1]DEPURADO!B59</f>
        <v>626671</v>
      </c>
      <c r="E65" s="25">
        <f>+[1]DEPURADO!C59</f>
        <v>44944</v>
      </c>
      <c r="F65" s="26">
        <f>+IF([1]DEPURADO!D59&gt;1,[1]DEPURADO!D59," ")</f>
        <v>44963</v>
      </c>
      <c r="G65" s="27">
        <f>[1]DEPURADO!F59</f>
        <v>94064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94064</v>
      </c>
      <c r="L65" s="28">
        <v>0</v>
      </c>
      <c r="M65" s="28">
        <v>0</v>
      </c>
      <c r="N65" s="28">
        <f t="shared" si="1"/>
        <v>94064</v>
      </c>
      <c r="O65" s="28">
        <f t="shared" si="2"/>
        <v>0</v>
      </c>
      <c r="P65" s="24">
        <f>IF([1]DEPURADO!H59&gt;1,0,[1]DEPURADO!B59)</f>
        <v>626671</v>
      </c>
      <c r="Q65" s="30">
        <f t="shared" si="3"/>
        <v>94064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CANCELADA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>
        <f>+[1]DEPURADO!A60</f>
        <v>626677</v>
      </c>
      <c r="D66" s="23">
        <f>+[1]DEPURADO!B60</f>
        <v>626677</v>
      </c>
      <c r="E66" s="25">
        <f>+[1]DEPURADO!C60</f>
        <v>44944</v>
      </c>
      <c r="F66" s="26">
        <f>+IF([1]DEPURADO!D60&gt;1,[1]DEPURADO!D60," ")</f>
        <v>44963</v>
      </c>
      <c r="G66" s="27">
        <f>[1]DEPURADO!F60</f>
        <v>74306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74306</v>
      </c>
      <c r="L66" s="28">
        <v>0</v>
      </c>
      <c r="M66" s="28">
        <v>0</v>
      </c>
      <c r="N66" s="28">
        <f t="shared" si="1"/>
        <v>74306</v>
      </c>
      <c r="O66" s="28">
        <f t="shared" si="2"/>
        <v>0</v>
      </c>
      <c r="P66" s="24">
        <f>IF([1]DEPURADO!H60&gt;1,0,[1]DEPURADO!B60)</f>
        <v>626677</v>
      </c>
      <c r="Q66" s="30">
        <f t="shared" si="3"/>
        <v>74306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CANCELADA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>
        <f>+[1]DEPURADO!A61</f>
        <v>626942</v>
      </c>
      <c r="D67" s="23">
        <f>+[1]DEPURADO!B61</f>
        <v>626942</v>
      </c>
      <c r="E67" s="25">
        <f>+[1]DEPURADO!C61</f>
        <v>44946</v>
      </c>
      <c r="F67" s="26">
        <f>+IF([1]DEPURADO!D61&gt;1,[1]DEPURADO!D61," ")</f>
        <v>44963</v>
      </c>
      <c r="G67" s="27">
        <f>[1]DEPURADO!F61</f>
        <v>32322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32322</v>
      </c>
      <c r="L67" s="28">
        <v>0</v>
      </c>
      <c r="M67" s="28">
        <v>0</v>
      </c>
      <c r="N67" s="28">
        <f t="shared" si="1"/>
        <v>32322</v>
      </c>
      <c r="O67" s="28">
        <f t="shared" si="2"/>
        <v>0</v>
      </c>
      <c r="P67" s="24">
        <f>IF([1]DEPURADO!H61&gt;1,0,[1]DEPURADO!B61)</f>
        <v>626942</v>
      </c>
      <c r="Q67" s="30">
        <f t="shared" si="3"/>
        <v>32322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>
        <f>+[1]DEPURADO!A62</f>
        <v>627200</v>
      </c>
      <c r="D68" s="23">
        <f>+[1]DEPURADO!B62</f>
        <v>627200</v>
      </c>
      <c r="E68" s="25">
        <f>+[1]DEPURADO!C62</f>
        <v>44949</v>
      </c>
      <c r="F68" s="26">
        <f>+IF([1]DEPURADO!D62&gt;1,[1]DEPURADO!D62," ")</f>
        <v>44963</v>
      </c>
      <c r="G68" s="27">
        <f>[1]DEPURADO!F62</f>
        <v>68477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68477</v>
      </c>
      <c r="P68" s="24">
        <f>IF([1]DEPURADO!H62&gt;1,0,[1]DEPURADO!B62)</f>
        <v>627200</v>
      </c>
      <c r="Q68" s="30">
        <f t="shared" si="3"/>
        <v>68477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68477</v>
      </c>
      <c r="AH68" s="30">
        <v>0</v>
      </c>
      <c r="AI68" s="30" t="str">
        <f>+[1]DEPURADO!G62</f>
        <v>SALDO A FAVOR DEL PRESTADOR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627352</v>
      </c>
      <c r="D69" s="23">
        <f>+[1]DEPURADO!B63</f>
        <v>627352</v>
      </c>
      <c r="E69" s="25">
        <f>+[1]DEPURADO!C63</f>
        <v>44950</v>
      </c>
      <c r="F69" s="26">
        <f>+IF([1]DEPURADO!D63&gt;1,[1]DEPURADO!D63," ")</f>
        <v>44988</v>
      </c>
      <c r="G69" s="27">
        <f>[1]DEPURADO!F63</f>
        <v>116646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116646</v>
      </c>
      <c r="P69" s="24">
        <f>IF([1]DEPURADO!H63&gt;1,0,[1]DEPURADO!B63)</f>
        <v>627352</v>
      </c>
      <c r="Q69" s="30">
        <f t="shared" si="3"/>
        <v>116646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116646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EN REVISION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627862</v>
      </c>
      <c r="D70" s="23">
        <f>+[1]DEPURADO!B64</f>
        <v>627862</v>
      </c>
      <c r="E70" s="25">
        <f>+[1]DEPURADO!C64</f>
        <v>44957</v>
      </c>
      <c r="F70" s="26">
        <f>+IF([1]DEPURADO!D64&gt;1,[1]DEPURADO!D64," ")</f>
        <v>44963</v>
      </c>
      <c r="G70" s="27">
        <f>[1]DEPURADO!F64</f>
        <v>111416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111416</v>
      </c>
      <c r="L70" s="28">
        <v>0</v>
      </c>
      <c r="M70" s="28">
        <v>0</v>
      </c>
      <c r="N70" s="28">
        <f t="shared" si="1"/>
        <v>111416</v>
      </c>
      <c r="O70" s="28">
        <f t="shared" si="2"/>
        <v>0</v>
      </c>
      <c r="P70" s="24">
        <f>IF([1]DEPURADO!H64&gt;1,0,[1]DEPURADO!B64)</f>
        <v>627862</v>
      </c>
      <c r="Q70" s="30">
        <f t="shared" si="3"/>
        <v>111416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CANCELADA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>
        <f>+[1]DEPURADO!A65</f>
        <v>627877</v>
      </c>
      <c r="D71" s="23">
        <f>+[1]DEPURADO!B65</f>
        <v>627877</v>
      </c>
      <c r="E71" s="25">
        <f>+[1]DEPURADO!C65</f>
        <v>44957</v>
      </c>
      <c r="F71" s="26">
        <f>+IF([1]DEPURADO!D65&gt;1,[1]DEPURADO!D65," ")</f>
        <v>44963</v>
      </c>
      <c r="G71" s="27">
        <f>[1]DEPURADO!F65</f>
        <v>73206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73206</v>
      </c>
      <c r="L71" s="28">
        <v>0</v>
      </c>
      <c r="M71" s="28">
        <v>0</v>
      </c>
      <c r="N71" s="28">
        <f t="shared" si="1"/>
        <v>73206</v>
      </c>
      <c r="O71" s="28">
        <f t="shared" si="2"/>
        <v>0</v>
      </c>
      <c r="P71" s="24">
        <f>IF([1]DEPURADO!H65&gt;1,0,[1]DEPURADO!B65)</f>
        <v>627877</v>
      </c>
      <c r="Q71" s="30">
        <f t="shared" si="3"/>
        <v>73206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>
        <f>+[1]DEPURADO!A66</f>
        <v>627879</v>
      </c>
      <c r="D72" s="23">
        <f>+[1]DEPURADO!B66</f>
        <v>627879</v>
      </c>
      <c r="E72" s="25">
        <f>+[1]DEPURADO!C66</f>
        <v>44957</v>
      </c>
      <c r="F72" s="26">
        <f>+IF([1]DEPURADO!D66&gt;1,[1]DEPURADO!D66," ")</f>
        <v>44963</v>
      </c>
      <c r="G72" s="27">
        <f>[1]DEPURADO!F66</f>
        <v>65377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65377</v>
      </c>
      <c r="P72" s="24">
        <f>IF([1]DEPURADO!H66&gt;1,0,[1]DEPURADO!B66)</f>
        <v>627879</v>
      </c>
      <c r="Q72" s="30">
        <f t="shared" si="3"/>
        <v>65377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65377</v>
      </c>
      <c r="AH72" s="30">
        <v>0</v>
      </c>
      <c r="AI72" s="30" t="str">
        <f>+[1]DEPURADO!G66</f>
        <v>SALDO A FAVOR DEL PRESTADOR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>
        <f>+[1]DEPURADO!A67</f>
        <v>627895</v>
      </c>
      <c r="D73" s="23">
        <f>+[1]DEPURADO!B67</f>
        <v>627895</v>
      </c>
      <c r="E73" s="25">
        <f>+[1]DEPURADO!C67</f>
        <v>44957</v>
      </c>
      <c r="F73" s="26">
        <f>+IF([1]DEPURADO!D67&gt;1,[1]DEPURADO!D67," ")</f>
        <v>44963</v>
      </c>
      <c r="G73" s="27">
        <f>[1]DEPURADO!F67</f>
        <v>27377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27377</v>
      </c>
      <c r="P73" s="24">
        <f>IF([1]DEPURADO!H67&gt;1,0,[1]DEPURADO!B67)</f>
        <v>627895</v>
      </c>
      <c r="Q73" s="30">
        <f t="shared" si="3"/>
        <v>27377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27377</v>
      </c>
      <c r="AH73" s="30">
        <v>0</v>
      </c>
      <c r="AI73" s="30" t="str">
        <f>+[1]DEPURADO!G67</f>
        <v>SALDO A FAVOR DEL PRESTADOR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628165</v>
      </c>
      <c r="D74" s="23">
        <f>+[1]DEPURADO!B68</f>
        <v>628165</v>
      </c>
      <c r="E74" s="25">
        <f>+[1]DEPURADO!C68</f>
        <v>44959</v>
      </c>
      <c r="F74" s="26">
        <f>+IF([1]DEPURADO!D68&gt;1,[1]DEPURADO!D68," ")</f>
        <v>44970</v>
      </c>
      <c r="G74" s="27">
        <f>[1]DEPURADO!F68</f>
        <v>46230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46230</v>
      </c>
      <c r="L74" s="28">
        <v>0</v>
      </c>
      <c r="M74" s="28">
        <v>0</v>
      </c>
      <c r="N74" s="28">
        <f t="shared" si="1"/>
        <v>46230</v>
      </c>
      <c r="O74" s="28">
        <f t="shared" si="2"/>
        <v>0</v>
      </c>
      <c r="P74" s="24">
        <f>IF([1]DEPURADO!H68&gt;1,0,[1]DEPURADO!B68)</f>
        <v>628165</v>
      </c>
      <c r="Q74" s="30">
        <f t="shared" si="3"/>
        <v>46230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f t="shared" ref="A75:A102" si="7">+A74+1</f>
        <v>67</v>
      </c>
      <c r="B75" s="24" t="s">
        <v>44</v>
      </c>
      <c r="C75" s="23">
        <f>+[1]DEPURADO!A69</f>
        <v>628545</v>
      </c>
      <c r="D75" s="23">
        <f>+[1]DEPURADO!B69</f>
        <v>628545</v>
      </c>
      <c r="E75" s="25">
        <f>+[1]DEPURADO!C69</f>
        <v>44963</v>
      </c>
      <c r="F75" s="26">
        <f>+IF([1]DEPURADO!D69&gt;1,[1]DEPURADO!D69," ")</f>
        <v>44970</v>
      </c>
      <c r="G75" s="27">
        <f>[1]DEPURADO!F69</f>
        <v>73914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0</v>
      </c>
      <c r="O75" s="28">
        <f t="shared" si="2"/>
        <v>73914</v>
      </c>
      <c r="P75" s="24">
        <f>IF([1]DEPURADO!H69&gt;1,0,[1]DEPURADO!B69)</f>
        <v>628545</v>
      </c>
      <c r="Q75" s="30">
        <f t="shared" si="3"/>
        <v>73914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73914</v>
      </c>
      <c r="AH75" s="30">
        <v>0</v>
      </c>
      <c r="AI75" s="30" t="str">
        <f>+[1]DEPURADO!G69</f>
        <v>SALDO A FAVOR DEL PRESTADOR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>
        <f>+[1]DEPURADO!A70</f>
        <v>628550</v>
      </c>
      <c r="D76" s="23">
        <f>+[1]DEPURADO!B70</f>
        <v>628550</v>
      </c>
      <c r="E76" s="25">
        <f>+[1]DEPURADO!C70</f>
        <v>44963</v>
      </c>
      <c r="F76" s="26">
        <f>+IF([1]DEPURADO!D70&gt;1,[1]DEPURADO!D70," ")</f>
        <v>44970</v>
      </c>
      <c r="G76" s="27">
        <f>[1]DEPURADO!F70</f>
        <v>111154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111154</v>
      </c>
      <c r="L76" s="28">
        <v>0</v>
      </c>
      <c r="M76" s="28">
        <v>0</v>
      </c>
      <c r="N76" s="28">
        <f t="shared" si="1"/>
        <v>111154</v>
      </c>
      <c r="O76" s="28">
        <f t="shared" si="2"/>
        <v>0</v>
      </c>
      <c r="P76" s="24">
        <f>IF([1]DEPURADO!H70&gt;1,0,[1]DEPURADO!B70)</f>
        <v>628550</v>
      </c>
      <c r="Q76" s="30">
        <f t="shared" si="3"/>
        <v>111154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CANCELADA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>
        <f>+[1]DEPURADO!A71</f>
        <v>628616</v>
      </c>
      <c r="D77" s="23">
        <f>+[1]DEPURADO!B71</f>
        <v>628616</v>
      </c>
      <c r="E77" s="25">
        <f>+[1]DEPURADO!C71</f>
        <v>44963</v>
      </c>
      <c r="F77" s="26">
        <f>+IF([1]DEPURADO!D71&gt;1,[1]DEPURADO!D71," ")</f>
        <v>44970</v>
      </c>
      <c r="G77" s="27">
        <f>[1]DEPURADO!F71</f>
        <v>111701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02" si="8">+SUM(J77:M77)</f>
        <v>0</v>
      </c>
      <c r="O77" s="28">
        <f t="shared" ref="O77:O102" si="9">+G77-I77-N77</f>
        <v>111701</v>
      </c>
      <c r="P77" s="24">
        <f>IF([1]DEPURADO!H71&gt;1,0,[1]DEPURADO!B71)</f>
        <v>628616</v>
      </c>
      <c r="Q77" s="30">
        <f t="shared" ref="Q77:Q102" si="10">+IF(P77&gt;0,G77,0)</f>
        <v>111701</v>
      </c>
      <c r="R77" s="31">
        <f t="shared" ref="R77:R102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02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02" si="13">+G77-I77-N77-R77-Z77-AC77-AE77-S77-U77</f>
        <v>111701</v>
      </c>
      <c r="AH77" s="30">
        <v>0</v>
      </c>
      <c r="AI77" s="30" t="str">
        <f>+[1]DEPURADO!G71</f>
        <v>SALDO A FAVOR DEL PRESTADOR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>
        <f>+[1]DEPURADO!A72</f>
        <v>629357</v>
      </c>
      <c r="D78" s="23">
        <f>+[1]DEPURADO!B72</f>
        <v>629357</v>
      </c>
      <c r="E78" s="25">
        <f>+[1]DEPURADO!C72</f>
        <v>44971</v>
      </c>
      <c r="F78" s="26">
        <f>+IF([1]DEPURADO!D72&gt;1,[1]DEPURADO!D72," ")</f>
        <v>44988</v>
      </c>
      <c r="G78" s="27">
        <f>[1]DEPURADO!F72</f>
        <v>124001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124001</v>
      </c>
      <c r="P78" s="24">
        <f>IF([1]DEPURADO!H72&gt;1,0,[1]DEPURADO!B72)</f>
        <v>629357</v>
      </c>
      <c r="Q78" s="30">
        <f t="shared" si="10"/>
        <v>124001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124001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EN REVISION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>
        <f>+[1]DEPURADO!A73</f>
        <v>629506</v>
      </c>
      <c r="D79" s="23">
        <f>+[1]DEPURADO!B73</f>
        <v>629506</v>
      </c>
      <c r="E79" s="25">
        <f>+[1]DEPURADO!C73</f>
        <v>44973</v>
      </c>
      <c r="F79" s="26">
        <f>+IF([1]DEPURADO!D73&gt;1,[1]DEPURADO!D73," ")</f>
        <v>44988</v>
      </c>
      <c r="G79" s="27">
        <f>[1]DEPURADO!F73</f>
        <v>45603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45603</v>
      </c>
      <c r="P79" s="24">
        <f>IF([1]DEPURADO!H73&gt;1,0,[1]DEPURADO!B73)</f>
        <v>629506</v>
      </c>
      <c r="Q79" s="30">
        <f t="shared" si="10"/>
        <v>45603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45603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EN REVISION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>
        <f>+[1]DEPURADO!A74</f>
        <v>629515</v>
      </c>
      <c r="D80" s="23">
        <f>+[1]DEPURADO!B74</f>
        <v>629515</v>
      </c>
      <c r="E80" s="25">
        <f>+[1]DEPURADO!C74</f>
        <v>44973</v>
      </c>
      <c r="F80" s="26">
        <f>+IF([1]DEPURADO!D74&gt;1,[1]DEPURADO!D74," ")</f>
        <v>44988</v>
      </c>
      <c r="G80" s="27">
        <f>[1]DEPURADO!F74</f>
        <v>32410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32410</v>
      </c>
      <c r="P80" s="24">
        <f>IF([1]DEPURADO!H74&gt;1,0,[1]DEPURADO!B74)</f>
        <v>629515</v>
      </c>
      <c r="Q80" s="30">
        <f t="shared" si="10"/>
        <v>32410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32410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EN REVISION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>
        <f>+[1]DEPURADO!A75</f>
        <v>629519</v>
      </c>
      <c r="D81" s="23">
        <f>+[1]DEPURADO!B75</f>
        <v>629519</v>
      </c>
      <c r="E81" s="25">
        <f>+[1]DEPURADO!C75</f>
        <v>44973</v>
      </c>
      <c r="F81" s="26">
        <f>+IF([1]DEPURADO!D75&gt;1,[1]DEPURADO!D75," ")</f>
        <v>44988</v>
      </c>
      <c r="G81" s="27">
        <f>[1]DEPURADO!F75</f>
        <v>178259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178259</v>
      </c>
      <c r="P81" s="24">
        <f>IF([1]DEPURADO!H75&gt;1,0,[1]DEPURADO!B75)</f>
        <v>629519</v>
      </c>
      <c r="Q81" s="30">
        <f t="shared" si="10"/>
        <v>178259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178259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EN REVISION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>
        <f>+[1]DEPURADO!A76</f>
        <v>630413</v>
      </c>
      <c r="D82" s="23">
        <f>+[1]DEPURADO!B76</f>
        <v>630413</v>
      </c>
      <c r="E82" s="25">
        <f>+[1]DEPURADO!C76</f>
        <v>44984</v>
      </c>
      <c r="F82" s="26">
        <f>+IF([1]DEPURADO!D76&gt;1,[1]DEPURADO!D76," ")</f>
        <v>44988</v>
      </c>
      <c r="G82" s="27">
        <f>[1]DEPURADO!F76</f>
        <v>260824</v>
      </c>
      <c r="H82" s="28">
        <v>0</v>
      </c>
      <c r="I82" s="28">
        <f>+[1]DEPURADO!M76+[1]DEPURADO!N76</f>
        <v>0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260824</v>
      </c>
      <c r="P82" s="24">
        <f>IF([1]DEPURADO!H76&gt;1,0,[1]DEPURADO!B76)</f>
        <v>630413</v>
      </c>
      <c r="Q82" s="30">
        <f t="shared" si="10"/>
        <v>260824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260824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EN REVISION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>
        <f>+[1]DEPURADO!A77</f>
        <v>630689</v>
      </c>
      <c r="D83" s="23">
        <f>+[1]DEPURADO!B77</f>
        <v>630689</v>
      </c>
      <c r="E83" s="25">
        <f>+[1]DEPURADO!C77</f>
        <v>44986</v>
      </c>
      <c r="F83" s="26">
        <f>+IF([1]DEPURADO!D77&gt;1,[1]DEPURADO!D77," ")</f>
        <v>45001</v>
      </c>
      <c r="G83" s="27">
        <f>[1]DEPURADO!F77</f>
        <v>78833</v>
      </c>
      <c r="H83" s="28">
        <v>0</v>
      </c>
      <c r="I83" s="28">
        <f>+[1]DEPURADO!M77+[1]DEPURADO!N77</f>
        <v>0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78833</v>
      </c>
      <c r="P83" s="24">
        <f>IF([1]DEPURADO!H77&gt;1,0,[1]DEPURADO!B77)</f>
        <v>630689</v>
      </c>
      <c r="Q83" s="30">
        <f t="shared" si="10"/>
        <v>78833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78833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EN REVISION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>
        <f>+[1]DEPURADO!A78</f>
        <v>630750</v>
      </c>
      <c r="D84" s="23">
        <f>+[1]DEPURADO!B78</f>
        <v>630750</v>
      </c>
      <c r="E84" s="25">
        <f>+[1]DEPURADO!C78</f>
        <v>44987</v>
      </c>
      <c r="F84" s="26">
        <f>+IF([1]DEPURADO!D78&gt;1,[1]DEPURADO!D78," ")</f>
        <v>45001</v>
      </c>
      <c r="G84" s="27">
        <f>[1]DEPURADO!F78</f>
        <v>102930</v>
      </c>
      <c r="H84" s="28">
        <v>0</v>
      </c>
      <c r="I84" s="28">
        <f>+[1]DEPURADO!M78+[1]DEPURADO!N78</f>
        <v>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102930</v>
      </c>
      <c r="P84" s="24">
        <f>IF([1]DEPURADO!H78&gt;1,0,[1]DEPURADO!B78)</f>
        <v>630750</v>
      </c>
      <c r="Q84" s="30">
        <f t="shared" si="10"/>
        <v>102930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102930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EN REVISION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>
        <f>+[1]DEPURADO!A79</f>
        <v>631230</v>
      </c>
      <c r="D85" s="23">
        <f>+[1]DEPURADO!B79</f>
        <v>631230</v>
      </c>
      <c r="E85" s="25">
        <f>+[1]DEPURADO!C79</f>
        <v>44993</v>
      </c>
      <c r="F85" s="26">
        <f>+IF([1]DEPURADO!D79&gt;1,[1]DEPURADO!D79," ")</f>
        <v>45001</v>
      </c>
      <c r="G85" s="27">
        <f>[1]DEPURADO!F79</f>
        <v>14900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14900</v>
      </c>
      <c r="P85" s="24">
        <f>IF([1]DEPURADO!H79&gt;1,0,[1]DEPURADO!B79)</f>
        <v>631230</v>
      </c>
      <c r="Q85" s="30">
        <f t="shared" si="10"/>
        <v>14900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14900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EN REVISION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>
        <f>+[1]DEPURADO!A80</f>
        <v>631315</v>
      </c>
      <c r="D86" s="23">
        <f>+[1]DEPURADO!B80</f>
        <v>631315</v>
      </c>
      <c r="E86" s="25">
        <f>+[1]DEPURADO!C80</f>
        <v>44994</v>
      </c>
      <c r="F86" s="26">
        <f>+IF([1]DEPURADO!D80&gt;1,[1]DEPURADO!D80," ")</f>
        <v>45001</v>
      </c>
      <c r="G86" s="27">
        <f>[1]DEPURADO!F80</f>
        <v>90605</v>
      </c>
      <c r="H86" s="28">
        <v>0</v>
      </c>
      <c r="I86" s="28">
        <f>+[1]DEPURADO!M80+[1]DEPURADO!N80</f>
        <v>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90605</v>
      </c>
      <c r="P86" s="24">
        <f>IF([1]DEPURADO!H80&gt;1,0,[1]DEPURADO!B80)</f>
        <v>631315</v>
      </c>
      <c r="Q86" s="30">
        <f t="shared" si="10"/>
        <v>90605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90605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EN REVISION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>
        <f>+[1]DEPURADO!A81</f>
        <v>631715</v>
      </c>
      <c r="D87" s="23">
        <f>+[1]DEPURADO!B81</f>
        <v>631715</v>
      </c>
      <c r="E87" s="25">
        <f>+[1]DEPURADO!C81</f>
        <v>44999</v>
      </c>
      <c r="F87" s="26">
        <f>+IF([1]DEPURADO!D81&gt;1,[1]DEPURADO!D81," ")</f>
        <v>45027</v>
      </c>
      <c r="G87" s="27">
        <f>[1]DEPURADO!F81</f>
        <v>282147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282147</v>
      </c>
      <c r="P87" s="24">
        <f>IF([1]DEPURADO!H81&gt;1,0,[1]DEPURADO!B81)</f>
        <v>631715</v>
      </c>
      <c r="Q87" s="30">
        <f t="shared" si="10"/>
        <v>282147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282147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EN REVISION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>
        <f>+[1]DEPURADO!A82</f>
        <v>631896</v>
      </c>
      <c r="D88" s="23">
        <f>+[1]DEPURADO!B82</f>
        <v>631896</v>
      </c>
      <c r="E88" s="25">
        <f>+[1]DEPURADO!C82</f>
        <v>45000</v>
      </c>
      <c r="F88" s="26">
        <f>+IF([1]DEPURADO!D82&gt;1,[1]DEPURADO!D82," ")</f>
        <v>45027</v>
      </c>
      <c r="G88" s="27">
        <f>[1]DEPURADO!F82</f>
        <v>281199</v>
      </c>
      <c r="H88" s="28">
        <v>0</v>
      </c>
      <c r="I88" s="28">
        <f>+[1]DEPURADO!M82+[1]DEPURADO!N82</f>
        <v>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281199</v>
      </c>
      <c r="P88" s="24">
        <f>IF([1]DEPURADO!H82&gt;1,0,[1]DEPURADO!B82)</f>
        <v>631896</v>
      </c>
      <c r="Q88" s="30">
        <f t="shared" si="10"/>
        <v>281199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281199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EN REVISION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>
        <f>+[1]DEPURADO!A83</f>
        <v>632748</v>
      </c>
      <c r="D89" s="23">
        <f>+[1]DEPURADO!B83</f>
        <v>632748</v>
      </c>
      <c r="E89" s="25">
        <f>+[1]DEPURADO!C83</f>
        <v>45010</v>
      </c>
      <c r="F89" s="26">
        <f>+IF([1]DEPURADO!D83&gt;1,[1]DEPURADO!D83," ")</f>
        <v>45027</v>
      </c>
      <c r="G89" s="27">
        <f>[1]DEPURADO!F83</f>
        <v>114958</v>
      </c>
      <c r="H89" s="28">
        <v>0</v>
      </c>
      <c r="I89" s="28">
        <f>+[1]DEPURADO!M83+[1]DEPURADO!N83</f>
        <v>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114958</v>
      </c>
      <c r="P89" s="24">
        <f>IF([1]DEPURADO!H83&gt;1,0,[1]DEPURADO!B83)</f>
        <v>632748</v>
      </c>
      <c r="Q89" s="30">
        <f t="shared" si="10"/>
        <v>114958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114958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EN REVISION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>
        <f>+[1]DEPURADO!A84</f>
        <v>632891</v>
      </c>
      <c r="D90" s="23">
        <f>+[1]DEPURADO!B84</f>
        <v>632891</v>
      </c>
      <c r="E90" s="25">
        <f>+[1]DEPURADO!C84</f>
        <v>45012</v>
      </c>
      <c r="F90" s="26">
        <f>+IF([1]DEPURADO!D84&gt;1,[1]DEPURADO!D84," ")</f>
        <v>45027</v>
      </c>
      <c r="G90" s="27">
        <f>[1]DEPURADO!F84</f>
        <v>33905</v>
      </c>
      <c r="H90" s="28">
        <v>0</v>
      </c>
      <c r="I90" s="28">
        <f>+[1]DEPURADO!M84+[1]DEPURADO!N84</f>
        <v>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33905</v>
      </c>
      <c r="P90" s="24">
        <f>IF([1]DEPURADO!H84&gt;1,0,[1]DEPURADO!B84)</f>
        <v>632891</v>
      </c>
      <c r="Q90" s="30">
        <f t="shared" si="10"/>
        <v>33905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33905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EN REVISION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>
        <f>+[1]DEPURADO!A85</f>
        <v>623663</v>
      </c>
      <c r="D91" s="23">
        <f>+[1]DEPURADO!B85</f>
        <v>623663</v>
      </c>
      <c r="E91" s="25">
        <f>+[1]DEPURADO!C85</f>
        <v>44909</v>
      </c>
      <c r="F91" s="26" t="str">
        <f>+IF([1]DEPURADO!D85&gt;1,[1]DEPURADO!D85," ")</f>
        <v xml:space="preserve"> </v>
      </c>
      <c r="G91" s="27">
        <f>[1]DEPURADO!F85</f>
        <v>6928602</v>
      </c>
      <c r="H91" s="28">
        <v>0</v>
      </c>
      <c r="I91" s="28">
        <f>+[1]DEPURADO!M85+[1]DEPURADO!N85</f>
        <v>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6928602</v>
      </c>
      <c r="P91" s="24">
        <f>IF([1]DEPURADO!H85&gt;1,0,[1]DEPURADO!B85)</f>
        <v>0</v>
      </c>
      <c r="Q91" s="30">
        <f t="shared" si="10"/>
        <v>0</v>
      </c>
      <c r="R91" s="31">
        <f t="shared" si="11"/>
        <v>6928602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NO RADICADA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>
        <f>+[1]DEPURADO!A86</f>
        <v>625664</v>
      </c>
      <c r="D92" s="23">
        <f>+[1]DEPURADO!B86</f>
        <v>625664</v>
      </c>
      <c r="E92" s="25">
        <f>+[1]DEPURADO!C86</f>
        <v>44936</v>
      </c>
      <c r="F92" s="26" t="str">
        <f>+IF([1]DEPURADO!D86&gt;1,[1]DEPURADO!D86," ")</f>
        <v xml:space="preserve"> </v>
      </c>
      <c r="G92" s="27">
        <f>[1]DEPURADO!F86</f>
        <v>974179</v>
      </c>
      <c r="H92" s="28">
        <v>0</v>
      </c>
      <c r="I92" s="28">
        <f>+[1]DEPURADO!M86+[1]DEPURADO!N86</f>
        <v>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974179</v>
      </c>
      <c r="P92" s="24">
        <f>IF([1]DEPURADO!H86&gt;1,0,[1]DEPURADO!B86)</f>
        <v>0</v>
      </c>
      <c r="Q92" s="30">
        <f t="shared" si="10"/>
        <v>0</v>
      </c>
      <c r="R92" s="31">
        <f t="shared" si="11"/>
        <v>974179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NO RADICADA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>
        <f>+[1]DEPURADO!A87</f>
        <v>626849</v>
      </c>
      <c r="D93" s="23">
        <f>+[1]DEPURADO!B87</f>
        <v>626849</v>
      </c>
      <c r="E93" s="25">
        <f>+[1]DEPURADO!C87</f>
        <v>44945</v>
      </c>
      <c r="F93" s="26" t="str">
        <f>+IF([1]DEPURADO!D87&gt;1,[1]DEPURADO!D87," ")</f>
        <v xml:space="preserve"> </v>
      </c>
      <c r="G93" s="27">
        <f>[1]DEPURADO!F87</f>
        <v>714701</v>
      </c>
      <c r="H93" s="28">
        <v>0</v>
      </c>
      <c r="I93" s="28">
        <f>+[1]DEPURADO!M87+[1]DEPURADO!N87</f>
        <v>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714701</v>
      </c>
      <c r="P93" s="24">
        <f>IF([1]DEPURADO!H87&gt;1,0,[1]DEPURADO!B87)</f>
        <v>0</v>
      </c>
      <c r="Q93" s="30">
        <f t="shared" si="10"/>
        <v>0</v>
      </c>
      <c r="R93" s="31">
        <f t="shared" si="11"/>
        <v>714701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NO RADICADA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>
        <f>+[1]DEPURADO!A88</f>
        <v>627953</v>
      </c>
      <c r="D94" s="23">
        <f>+[1]DEPURADO!B88</f>
        <v>627953</v>
      </c>
      <c r="E94" s="25">
        <f>+[1]DEPURADO!C88</f>
        <v>44957</v>
      </c>
      <c r="F94" s="26" t="str">
        <f>+IF([1]DEPURADO!D88&gt;1,[1]DEPURADO!D88," ")</f>
        <v xml:space="preserve"> </v>
      </c>
      <c r="G94" s="27">
        <f>[1]DEPURADO!F88</f>
        <v>1042014</v>
      </c>
      <c r="H94" s="28">
        <v>0</v>
      </c>
      <c r="I94" s="28">
        <f>+[1]DEPURADO!M88+[1]DEPURADO!N88</f>
        <v>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1042014</v>
      </c>
      <c r="P94" s="24">
        <f>IF([1]DEPURADO!H88&gt;1,0,[1]DEPURADO!B88)</f>
        <v>0</v>
      </c>
      <c r="Q94" s="30">
        <f t="shared" si="10"/>
        <v>0</v>
      </c>
      <c r="R94" s="31">
        <f t="shared" si="11"/>
        <v>1042014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NO RADICADA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>
        <f>+[1]DEPURADO!A89</f>
        <v>629445</v>
      </c>
      <c r="D95" s="23">
        <f>+[1]DEPURADO!B89</f>
        <v>629445</v>
      </c>
      <c r="E95" s="25">
        <f>+[1]DEPURADO!C89</f>
        <v>44972</v>
      </c>
      <c r="F95" s="26" t="str">
        <f>+IF([1]DEPURADO!D89&gt;1,[1]DEPURADO!D89," ")</f>
        <v xml:space="preserve"> </v>
      </c>
      <c r="G95" s="27">
        <f>[1]DEPURADO!F89</f>
        <v>545388</v>
      </c>
      <c r="H95" s="28">
        <v>0</v>
      </c>
      <c r="I95" s="28">
        <f>+[1]DEPURADO!M89+[1]DEPURADO!N89</f>
        <v>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545388</v>
      </c>
      <c r="P95" s="24">
        <f>IF([1]DEPURADO!H89&gt;1,0,[1]DEPURADO!B89)</f>
        <v>0</v>
      </c>
      <c r="Q95" s="30">
        <f t="shared" si="10"/>
        <v>0</v>
      </c>
      <c r="R95" s="31">
        <f t="shared" si="11"/>
        <v>545388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NO RADICADA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>
        <f>+[1]DEPURADO!A90</f>
        <v>630789</v>
      </c>
      <c r="D96" s="23">
        <f>+[1]DEPURADO!B90</f>
        <v>630789</v>
      </c>
      <c r="E96" s="25">
        <f>+[1]DEPURADO!C90</f>
        <v>44988</v>
      </c>
      <c r="F96" s="26" t="str">
        <f>+IF([1]DEPURADO!D90&gt;1,[1]DEPURADO!D90," ")</f>
        <v xml:space="preserve"> </v>
      </c>
      <c r="G96" s="27">
        <f>[1]DEPURADO!F90</f>
        <v>787494</v>
      </c>
      <c r="H96" s="28">
        <v>0</v>
      </c>
      <c r="I96" s="28">
        <f>+[1]DEPURADO!M90+[1]DEPURADO!N90</f>
        <v>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787494</v>
      </c>
      <c r="P96" s="24">
        <f>IF([1]DEPURADO!H90&gt;1,0,[1]DEPURADO!B90)</f>
        <v>0</v>
      </c>
      <c r="Q96" s="30">
        <f t="shared" si="10"/>
        <v>0</v>
      </c>
      <c r="R96" s="31">
        <f t="shared" si="11"/>
        <v>787494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NO RADICADA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>
        <f>+[1]DEPURADO!A91</f>
        <v>630826</v>
      </c>
      <c r="D97" s="23">
        <f>+[1]DEPURADO!B91</f>
        <v>630826</v>
      </c>
      <c r="E97" s="25">
        <f>+[1]DEPURADO!C91</f>
        <v>44988</v>
      </c>
      <c r="F97" s="26" t="str">
        <f>+IF([1]DEPURADO!D91&gt;1,[1]DEPURADO!D91," ")</f>
        <v xml:space="preserve"> </v>
      </c>
      <c r="G97" s="27">
        <f>[1]DEPURADO!F91</f>
        <v>115397</v>
      </c>
      <c r="H97" s="28">
        <v>0</v>
      </c>
      <c r="I97" s="28">
        <f>+[1]DEPURADO!M91+[1]DEPURADO!N91</f>
        <v>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115397</v>
      </c>
      <c r="P97" s="24">
        <f>IF([1]DEPURADO!H91&gt;1,0,[1]DEPURADO!B91)</f>
        <v>0</v>
      </c>
      <c r="Q97" s="30">
        <f t="shared" si="10"/>
        <v>0</v>
      </c>
      <c r="R97" s="31">
        <f t="shared" si="11"/>
        <v>115397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NO RADICADA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>
        <f>+[1]DEPURADO!A92</f>
        <v>631549</v>
      </c>
      <c r="D98" s="23">
        <f>+[1]DEPURADO!B92</f>
        <v>631549</v>
      </c>
      <c r="E98" s="25">
        <f>+[1]DEPURADO!C92</f>
        <v>44996</v>
      </c>
      <c r="F98" s="26" t="str">
        <f>+IF([1]DEPURADO!D92&gt;1,[1]DEPURADO!D92," ")</f>
        <v xml:space="preserve"> </v>
      </c>
      <c r="G98" s="27">
        <f>[1]DEPURADO!F92</f>
        <v>8412233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8412233</v>
      </c>
      <c r="P98" s="24">
        <f>IF([1]DEPURADO!H92&gt;1,0,[1]DEPURADO!B92)</f>
        <v>0</v>
      </c>
      <c r="Q98" s="30">
        <f t="shared" si="10"/>
        <v>0</v>
      </c>
      <c r="R98" s="31">
        <f t="shared" si="11"/>
        <v>8412233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NO RADICADA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>
        <f>+[1]DEPURADO!A93</f>
        <v>631970</v>
      </c>
      <c r="D99" s="23">
        <f>+[1]DEPURADO!B93</f>
        <v>631970</v>
      </c>
      <c r="E99" s="25">
        <f>+[1]DEPURADO!C93</f>
        <v>45001</v>
      </c>
      <c r="F99" s="26" t="str">
        <f>+IF([1]DEPURADO!D93&gt;1,[1]DEPURADO!D93," ")</f>
        <v xml:space="preserve"> </v>
      </c>
      <c r="G99" s="27">
        <f>[1]DEPURADO!F93</f>
        <v>2647330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2647330</v>
      </c>
      <c r="P99" s="24">
        <f>IF([1]DEPURADO!H93&gt;1,0,[1]DEPURADO!B93)</f>
        <v>0</v>
      </c>
      <c r="Q99" s="30">
        <f t="shared" si="10"/>
        <v>0</v>
      </c>
      <c r="R99" s="31">
        <f t="shared" si="11"/>
        <v>2647330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>
        <f>+[1]DEPURADO!A94</f>
        <v>632836</v>
      </c>
      <c r="D100" s="23">
        <f>+[1]DEPURADO!B94</f>
        <v>632836</v>
      </c>
      <c r="E100" s="25">
        <f>+[1]DEPURADO!C94</f>
        <v>45012</v>
      </c>
      <c r="F100" s="26" t="str">
        <f>+IF([1]DEPURADO!D94&gt;1,[1]DEPURADO!D94," ")</f>
        <v xml:space="preserve"> </v>
      </c>
      <c r="G100" s="27">
        <f>[1]DEPURADO!F94</f>
        <v>144774</v>
      </c>
      <c r="H100" s="28">
        <v>0</v>
      </c>
      <c r="I100" s="28">
        <f>+[1]DEPURADO!M94+[1]DEPURADO!N94</f>
        <v>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144774</v>
      </c>
      <c r="P100" s="24">
        <f>IF([1]DEPURADO!H94&gt;1,0,[1]DEPURADO!B94)</f>
        <v>0</v>
      </c>
      <c r="Q100" s="30">
        <f t="shared" si="10"/>
        <v>0</v>
      </c>
      <c r="R100" s="31">
        <f t="shared" si="11"/>
        <v>144774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NO RADICADA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>
        <f>+[1]DEPURADO!A95</f>
        <v>633269</v>
      </c>
      <c r="D101" s="23">
        <f>+[1]DEPURADO!B95</f>
        <v>633269</v>
      </c>
      <c r="E101" s="25">
        <f>+[1]DEPURADO!C95</f>
        <v>45017</v>
      </c>
      <c r="F101" s="26" t="str">
        <f>+IF([1]DEPURADO!D95&gt;1,[1]DEPURADO!D95," ")</f>
        <v xml:space="preserve"> </v>
      </c>
      <c r="G101" s="27">
        <f>[1]DEPURADO!F95</f>
        <v>325879</v>
      </c>
      <c r="H101" s="28">
        <v>0</v>
      </c>
      <c r="I101" s="28">
        <f>+[1]DEPURADO!M95+[1]DEPURADO!N95</f>
        <v>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325879</v>
      </c>
      <c r="P101" s="24">
        <f>IF([1]DEPURADO!H95&gt;1,0,[1]DEPURADO!B95)</f>
        <v>0</v>
      </c>
      <c r="Q101" s="30">
        <f t="shared" si="10"/>
        <v>0</v>
      </c>
      <c r="R101" s="31">
        <f t="shared" si="11"/>
        <v>325879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NO RADICADA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>
        <f>+[1]DEPURADO!A96</f>
        <v>634655</v>
      </c>
      <c r="D102" s="23">
        <f>+[1]DEPURADO!B96</f>
        <v>634655</v>
      </c>
      <c r="E102" s="25">
        <f>+[1]DEPURADO!C96</f>
        <v>45031</v>
      </c>
      <c r="F102" s="26" t="str">
        <f>+IF([1]DEPURADO!D96&gt;1,[1]DEPURADO!D96," ")</f>
        <v xml:space="preserve"> </v>
      </c>
      <c r="G102" s="27">
        <f>[1]DEPURADO!F96</f>
        <v>539540</v>
      </c>
      <c r="H102" s="28">
        <v>0</v>
      </c>
      <c r="I102" s="28">
        <f>+[1]DEPURADO!M96+[1]DEPURADO!N96</f>
        <v>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539540</v>
      </c>
      <c r="P102" s="24">
        <f>IF([1]DEPURADO!H96&gt;1,0,[1]DEPURADO!B96)</f>
        <v>0</v>
      </c>
      <c r="Q102" s="30">
        <f t="shared" si="10"/>
        <v>0</v>
      </c>
      <c r="R102" s="31">
        <f t="shared" si="11"/>
        <v>539540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NO RADICADA</v>
      </c>
      <c r="AJ102" s="32"/>
      <c r="AK102" s="33"/>
    </row>
    <row r="103" spans="1:37" s="34" customFormat="1" ht="16.149999999999999" customHeight="1" x14ac:dyDescent="0.25">
      <c r="A103" s="35"/>
      <c r="B103" s="36"/>
      <c r="C103" s="35"/>
      <c r="D103" s="35"/>
      <c r="E103" s="37"/>
      <c r="F103" s="38"/>
      <c r="G103" s="39"/>
      <c r="H103" s="40"/>
      <c r="I103" s="40"/>
      <c r="J103" s="40"/>
      <c r="K103" s="41"/>
      <c r="L103" s="40"/>
      <c r="M103" s="40"/>
      <c r="N103" s="40"/>
      <c r="O103" s="40"/>
      <c r="P103" s="36"/>
      <c r="Q103" s="42"/>
      <c r="R103" s="43"/>
      <c r="S103" s="43"/>
      <c r="T103" s="35"/>
      <c r="U103" s="43"/>
      <c r="V103" s="42"/>
      <c r="W103" s="35"/>
      <c r="X103" s="43"/>
      <c r="Y103" s="35"/>
      <c r="Z103" s="43"/>
      <c r="AA103" s="43"/>
      <c r="AB103" s="43"/>
      <c r="AC103" s="43"/>
      <c r="AD103" s="42"/>
      <c r="AE103" s="42"/>
      <c r="AF103" s="42"/>
      <c r="AG103" s="42"/>
      <c r="AH103" s="42"/>
      <c r="AI103" s="30"/>
      <c r="AJ103" s="32"/>
      <c r="AK103" s="33"/>
    </row>
    <row r="104" spans="1:37" s="34" customFormat="1" ht="16.149999999999999" customHeight="1" x14ac:dyDescent="0.25">
      <c r="A104" s="35"/>
      <c r="B104" s="36"/>
      <c r="C104" s="35"/>
      <c r="D104" s="35"/>
      <c r="E104" s="37"/>
      <c r="F104" s="38"/>
      <c r="G104" s="39"/>
      <c r="H104" s="40"/>
      <c r="I104" s="40"/>
      <c r="J104" s="40"/>
      <c r="K104" s="41"/>
      <c r="L104" s="40"/>
      <c r="M104" s="40"/>
      <c r="N104" s="40"/>
      <c r="O104" s="40"/>
      <c r="P104" s="36"/>
      <c r="Q104" s="42"/>
      <c r="R104" s="43"/>
      <c r="S104" s="43"/>
      <c r="T104" s="35"/>
      <c r="U104" s="43"/>
      <c r="V104" s="42"/>
      <c r="W104" s="35"/>
      <c r="X104" s="43"/>
      <c r="Y104" s="35"/>
      <c r="Z104" s="43"/>
      <c r="AA104" s="43"/>
      <c r="AB104" s="43"/>
      <c r="AC104" s="43"/>
      <c r="AD104" s="42"/>
      <c r="AE104" s="42"/>
      <c r="AF104" s="42"/>
      <c r="AG104" s="42"/>
      <c r="AH104" s="42"/>
      <c r="AI104" s="30"/>
      <c r="AJ104" s="32"/>
      <c r="AK104" s="33"/>
    </row>
    <row r="105" spans="1:37" s="34" customFormat="1" ht="16.149999999999999" customHeight="1" x14ac:dyDescent="0.25">
      <c r="A105" s="35"/>
      <c r="B105" s="36"/>
      <c r="C105" s="35"/>
      <c r="D105" s="35"/>
      <c r="E105" s="37"/>
      <c r="F105" s="38"/>
      <c r="G105" s="39"/>
      <c r="H105" s="40"/>
      <c r="I105" s="40"/>
      <c r="J105" s="40"/>
      <c r="K105" s="41"/>
      <c r="L105" s="40"/>
      <c r="M105" s="40"/>
      <c r="N105" s="40"/>
      <c r="O105" s="40"/>
      <c r="P105" s="36"/>
      <c r="Q105" s="42"/>
      <c r="R105" s="43"/>
      <c r="S105" s="43"/>
      <c r="T105" s="35"/>
      <c r="U105" s="43"/>
      <c r="V105" s="42"/>
      <c r="W105" s="35"/>
      <c r="X105" s="43"/>
      <c r="Y105" s="35"/>
      <c r="Z105" s="43"/>
      <c r="AA105" s="43"/>
      <c r="AB105" s="43"/>
      <c r="AC105" s="43"/>
      <c r="AD105" s="42"/>
      <c r="AE105" s="42"/>
      <c r="AF105" s="42"/>
      <c r="AG105" s="42"/>
      <c r="AH105" s="42"/>
      <c r="AI105" s="30"/>
      <c r="AJ105" s="32"/>
      <c r="AK105" s="33"/>
    </row>
    <row r="106" spans="1:37" x14ac:dyDescent="0.25">
      <c r="A106" s="44" t="s">
        <v>46</v>
      </c>
      <c r="B106" s="44"/>
      <c r="C106" s="44"/>
      <c r="D106" s="44"/>
      <c r="E106" s="44"/>
      <c r="F106" s="44"/>
      <c r="G106" s="45">
        <f>SUM(G9:G105)</f>
        <v>102273267.92</v>
      </c>
      <c r="H106" s="45">
        <f>SUM(H9:H105)</f>
        <v>0</v>
      </c>
      <c r="I106" s="45">
        <f>SUM(I9:I105)</f>
        <v>0</v>
      </c>
      <c r="J106" s="45">
        <f>SUM(J9:J105)</f>
        <v>0</v>
      </c>
      <c r="K106" s="45">
        <f>SUM(K9:K105)</f>
        <v>10745085</v>
      </c>
      <c r="L106" s="45">
        <f>SUM(L9:L105)</f>
        <v>0</v>
      </c>
      <c r="M106" s="45">
        <f>SUM(M9:M105)</f>
        <v>0</v>
      </c>
      <c r="N106" s="45">
        <f>SUM(N9:N105)</f>
        <v>10745085</v>
      </c>
      <c r="O106" s="45">
        <f>SUM(O9:O105)</f>
        <v>91528182.920000002</v>
      </c>
      <c r="P106" s="45"/>
      <c r="Q106" s="45">
        <f>SUM(Q9:Q105)</f>
        <v>78192431.920000002</v>
      </c>
      <c r="R106" s="45">
        <f>SUM(R9:R105)</f>
        <v>24080836</v>
      </c>
      <c r="S106" s="45">
        <f>SUM(S9:S105)</f>
        <v>15387572</v>
      </c>
      <c r="T106" s="46"/>
      <c r="U106" s="45">
        <f>SUM(U9:U105)</f>
        <v>30687920</v>
      </c>
      <c r="V106" s="46"/>
      <c r="W106" s="46"/>
      <c r="X106" s="45">
        <f>SUM(X9:X105)</f>
        <v>20699397.919999998</v>
      </c>
      <c r="Y106" s="46"/>
      <c r="Z106" s="45">
        <f t="shared" ref="Z106:AG106" si="14">SUM(Z9:Z105)</f>
        <v>0</v>
      </c>
      <c r="AA106" s="45">
        <f t="shared" si="14"/>
        <v>0</v>
      </c>
      <c r="AB106" s="45">
        <f t="shared" si="14"/>
        <v>0</v>
      </c>
      <c r="AC106" s="45">
        <f t="shared" si="14"/>
        <v>0</v>
      </c>
      <c r="AD106" s="45">
        <f t="shared" si="14"/>
        <v>0</v>
      </c>
      <c r="AE106" s="45">
        <f t="shared" si="14"/>
        <v>20699397.919999998</v>
      </c>
      <c r="AF106" s="45">
        <f t="shared" si="14"/>
        <v>0</v>
      </c>
      <c r="AG106" s="45">
        <f t="shared" si="14"/>
        <v>672457</v>
      </c>
      <c r="AH106" s="47"/>
    </row>
    <row r="109" spans="1:37" x14ac:dyDescent="0.25">
      <c r="B109" s="48" t="s">
        <v>47</v>
      </c>
      <c r="C109" s="49"/>
      <c r="D109" s="50"/>
      <c r="E109" s="49"/>
    </row>
    <row r="110" spans="1:37" x14ac:dyDescent="0.25">
      <c r="B110" s="49"/>
      <c r="C110" s="50"/>
      <c r="D110" s="49"/>
      <c r="E110" s="49"/>
    </row>
    <row r="111" spans="1:37" x14ac:dyDescent="0.25">
      <c r="B111" s="48" t="s">
        <v>48</v>
      </c>
      <c r="C111" s="49"/>
      <c r="D111" s="51" t="str">
        <f>+'[1]ACTA ANA'!C9</f>
        <v>LUISA MATUTE ROMERO</v>
      </c>
      <c r="E111" s="49"/>
    </row>
    <row r="112" spans="1:37" x14ac:dyDescent="0.25">
      <c r="B112" s="48" t="s">
        <v>49</v>
      </c>
      <c r="C112" s="49"/>
      <c r="D112" s="52">
        <f>+E5</f>
        <v>45062</v>
      </c>
      <c r="E112" s="49"/>
    </row>
    <row r="114" spans="2:4" x14ac:dyDescent="0.25">
      <c r="B114" s="48" t="s">
        <v>50</v>
      </c>
      <c r="D114" t="str">
        <f>+'[1]ACTA ANA'!H9</f>
        <v>MARTHA VEGA BULA</v>
      </c>
    </row>
  </sheetData>
  <autoFilter ref="A8:AK102" xr:uid="{F00F8345-CECE-4655-A167-C5B8BC796591}"/>
  <mergeCells count="3">
    <mergeCell ref="A7:O7"/>
    <mergeCell ref="P7:AG7"/>
    <mergeCell ref="A106:F106"/>
  </mergeCells>
  <dataValidations count="2">
    <dataValidation type="custom" allowBlank="1" showInputMessage="1" showErrorMessage="1" sqref="Q9:Q105 Z9:Z105 AI9:AI105 AE9:AE105 X9:X105 L9:O105 F9:F105 AG9:AG105" xr:uid="{CDDCE6DA-938F-45E7-9D2E-90D2E8EF4B38}">
      <formula1>0</formula1>
    </dataValidation>
    <dataValidation type="custom" allowBlank="1" showInputMessage="1" showErrorMessage="1" sqref="M6" xr:uid="{4B9FCE5B-2532-400D-B9EA-82CB8480787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2023-05-16T16:37:47Z</dcterms:created>
  <dcterms:modified xsi:type="dcterms:W3CDTF">2023-05-16T16:38:02Z</dcterms:modified>
</cp:coreProperties>
</file>