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CUNDINAMARCA\CAJA DE COMPENSACION FAMILIAR CAFAM\"/>
    </mc:Choice>
  </mc:AlternateContent>
  <xr:revisionPtr revIDLastSave="0" documentId="8_{9F1F2BB4-81A0-40B9-90E2-3B5C694ADE36}" xr6:coauthVersionLast="47" xr6:coauthVersionMax="47" xr10:uidLastSave="{00000000-0000-0000-0000-000000000000}"/>
  <bookViews>
    <workbookView xWindow="-120" yWindow="-120" windowWidth="20730" windowHeight="11160" xr2:uid="{E78DC704-C12F-4278-B1A3-2045B4821CA8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16" i="1"/>
  <c r="AF11" i="1"/>
  <c r="AE11" i="1"/>
  <c r="AD11" i="1"/>
  <c r="AC11" i="1"/>
  <c r="AB11" i="1"/>
  <c r="AA11" i="1"/>
  <c r="S11" i="1"/>
  <c r="M11" i="1"/>
  <c r="L11" i="1"/>
  <c r="I11" i="1"/>
  <c r="H11" i="1"/>
  <c r="AI10" i="1"/>
  <c r="AE10" i="1"/>
  <c r="X10" i="1"/>
  <c r="Z10" i="1" s="1"/>
  <c r="U10" i="1"/>
  <c r="U11" i="1" s="1"/>
  <c r="S10" i="1"/>
  <c r="P10" i="1"/>
  <c r="R10" i="1" s="1"/>
  <c r="K10" i="1"/>
  <c r="J10" i="1"/>
  <c r="N10" i="1" s="1"/>
  <c r="I10" i="1"/>
  <c r="G10" i="1"/>
  <c r="O10" i="1" s="1"/>
  <c r="F10" i="1"/>
  <c r="E10" i="1"/>
  <c r="D10" i="1"/>
  <c r="C10" i="1"/>
  <c r="A10" i="1"/>
  <c r="AI9" i="1"/>
  <c r="AE9" i="1"/>
  <c r="X9" i="1"/>
  <c r="Z9" i="1" s="1"/>
  <c r="U9" i="1"/>
  <c r="S9" i="1"/>
  <c r="R9" i="1"/>
  <c r="R11" i="1" s="1"/>
  <c r="Q9" i="1"/>
  <c r="P9" i="1"/>
  <c r="K9" i="1"/>
  <c r="N9" i="1" s="1"/>
  <c r="N11" i="1" s="1"/>
  <c r="J9" i="1"/>
  <c r="I9" i="1"/>
  <c r="G9" i="1"/>
  <c r="G11" i="1" s="1"/>
  <c r="F9" i="1"/>
  <c r="E9" i="1"/>
  <c r="D9" i="1"/>
  <c r="C9" i="1"/>
  <c r="E5" i="1"/>
  <c r="D17" i="1" s="1"/>
  <c r="E4" i="1"/>
  <c r="B3" i="1"/>
  <c r="Z11" i="1" l="1"/>
  <c r="AG10" i="1"/>
  <c r="AG9" i="1"/>
  <c r="AG11" i="1" s="1"/>
  <c r="J11" i="1"/>
  <c r="K11" i="1"/>
  <c r="X11" i="1"/>
  <c r="Q10" i="1"/>
  <c r="Q11" i="1" s="1"/>
  <c r="O9" i="1"/>
  <c r="O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tc={E9CBBBE5-BEB6-4DDF-AF80-5439CE5B0981}</author>
    <author>tc={E7791514-4EE2-402C-8744-9DD838007681}</author>
    <author>tc={FDEF5BC0-3734-4C17-A917-C29CE09C32BE}</author>
    <author>tc={BD0B14A9-DB33-4716-BA74-84265A80C1A3}</author>
    <author>tc={9560D261-10B3-422E-8BD2-15E38CC65A96}</author>
    <author>tc={6E2B6C45-E52D-4D6C-BE66-C984AB39D30C}</author>
  </authors>
  <commentList>
    <comment ref="J8" authorId="0" shapeId="0" xr:uid="{E9CBBBE5-BEB6-4DDF-AF80-5439CE5B098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7791514-4EE2-402C-8744-9DD83800768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DEF5BC0-3734-4C17-A917-C29CE09C32B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BD0B14A9-DB33-4716-BA74-84265A80C1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560D261-10B3-422E-8BD2-15E38CC65A9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6E2B6C45-E52D-4D6C-BE66-C984AB39D30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<sst xmlns="http://schemas.openxmlformats.org/spreadsheetml/2006/main" count="57" uniqueCount="51">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</sst>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381857B4-358C-4C11-955D-50DEAC7DBF88}"/>
    <cellStyle name="Normal 4" xfId="3" xr:uid="{126E8E1F-E448-4ED8-BABD-2EC0F3F4EF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CUNDINAMARCA\CAJA%20DE%20COMPENSACION%20FAMILIAR%20CAFAM\SIMULADOR%20DE%20CONCILIACION%20CAJA%20DE%20COMPENSACION%20FAMILIAR%20CAFAM.xlsb" TargetMode="External"/><Relationship Id="rId1" Type="http://schemas.openxmlformats.org/officeDocument/2006/relationships/externalLinkPath" Target="SIMULADOR%20DE%20CONCILIACION%20CAJA%20DE%20COMPENSACION%20FAMILIAR%20CAFAM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SD2510342065</v>
          </cell>
          <cell r="B3" t="str">
            <v>SD2510342065</v>
          </cell>
          <cell r="C3">
            <v>45030</v>
          </cell>
          <cell r="D3">
            <v>45045</v>
          </cell>
          <cell r="F3">
            <v>352592</v>
          </cell>
          <cell r="G3" t="str">
            <v>EN REVISION</v>
          </cell>
          <cell r="I3">
            <v>352592</v>
          </cell>
        </row>
        <row r="4">
          <cell r="A4" t="str">
            <v>SD2510343346</v>
          </cell>
          <cell r="B4" t="str">
            <v>SD2510343346</v>
          </cell>
          <cell r="C4">
            <v>45036</v>
          </cell>
          <cell r="D4">
            <v>45058</v>
          </cell>
          <cell r="F4">
            <v>393633</v>
          </cell>
          <cell r="G4" t="str">
            <v>EN REVISION</v>
          </cell>
          <cell r="I4">
            <v>393633</v>
          </cell>
        </row>
      </sheetData>
      <sheetData sheetId="2"/>
      <sheetData sheetId="3">
        <row r="6">
          <cell r="H6" t="str">
            <v>CAJA DE COMPENSACION FAMILIAR CAFAM</v>
          </cell>
        </row>
        <row r="9">
          <cell r="C9" t="str">
            <v>LUISA MATUTE ROMERO</v>
          </cell>
          <cell r="H9" t="str">
            <v>ANA MILENA PARRA ARGUELLES</v>
          </cell>
        </row>
        <row r="16">
          <cell r="F16">
            <v>45046</v>
          </cell>
        </row>
        <row r="69">
          <cell r="F69">
            <v>45077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C8EA334-8EB3-4BBE-95F8-E7BC33FD2C8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C8EA334-8EB3-4BBE-95F8-E7BC33FD2C8D}" id="{E9CBBBE5-BEB6-4DDF-AF80-5439CE5B0981}">
    <text>SUAMTORIA DE GIRO DIRECTO Y ESFUERZO PROPIO</text>
  </threadedComment>
  <threadedComment ref="K8" dT="2020-08-04T16:00:44.11" personId="{2C8EA334-8EB3-4BBE-95F8-E7BC33FD2C8D}" id="{E7791514-4EE2-402C-8744-9DD838007681}">
    <text>SUMATORIA DE PAGOS (DESCUENTOS ,TESORERIA,EMBARGOS)</text>
  </threadedComment>
  <threadedComment ref="R8" dT="2020-08-04T15:59:07.94" personId="{2C8EA334-8EB3-4BBE-95F8-E7BC33FD2C8D}" id="{FDEF5BC0-3734-4C17-A917-C29CE09C32BE}">
    <text>SUMATORIA DE VALORES (PRESCRITAS SALDO DE FACTURAS DE CONTRATO LIQUIDADOS Y OTROS CONCEPTOS (N/A NO RADICADAS)</text>
  </threadedComment>
  <threadedComment ref="X8" dT="2020-08-04T15:55:33.73" personId="{2C8EA334-8EB3-4BBE-95F8-E7BC33FD2C8D}" id="{BD0B14A9-DB33-4716-BA74-84265A80C1A3}">
    <text>SUMATORIA DE LOS VALORES DE GLOSAS LEGALIZADAS Y GLOSAS POR CONCILIAR</text>
  </threadedComment>
  <threadedComment ref="AC8" dT="2020-08-04T15:56:24.52" personId="{2C8EA334-8EB3-4BBE-95F8-E7BC33FD2C8D}" id="{9560D261-10B3-422E-8BD2-15E38CC65A96}">
    <text>VALRO INDIVIDUAL DE LA GLOSAS LEGALIZADA</text>
  </threadedComment>
  <threadedComment ref="AE8" dT="2020-08-04T15:56:04.49" personId="{2C8EA334-8EB3-4BBE-95F8-E7BC33FD2C8D}" id="{6E2B6C45-E52D-4D6C-BE66-C984AB39D30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F3BE4-D623-40CC-8207-6587DA9A2F40}">
  <dimension ref="A1:AK19"/>
  <sheetViews>
    <sheetView tabSelected="1" zoomScale="85" zoomScaleNormal="85" workbookViewId="0">
      <selection activeCell="A11" sqref="A11:XFD20105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CAJA DE COMPENSACION FAMILIAR CAFAM</v>
      </c>
    </row>
    <row r="4" spans="1:37" x14ac:dyDescent="0.25">
      <c r="A4" s="1" t="s">
        <v>4</v>
      </c>
      <c r="E4" s="4">
        <f>+'[1]ACTA ANA'!F16</f>
        <v>45046</v>
      </c>
    </row>
    <row r="5" spans="1:37" x14ac:dyDescent="0.25">
      <c r="A5" s="1" t="s">
        <v>5</v>
      </c>
      <c r="E5" s="4">
        <f>+'[1]ACTA ANA'!F69</f>
        <v>45077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SD2510342065</v>
      </c>
      <c r="D9" s="23" t="str">
        <f>+[1]DEPURADO!B3</f>
        <v>SD2510342065</v>
      </c>
      <c r="E9" s="25">
        <f>+[1]DEPURADO!C3</f>
        <v>45030</v>
      </c>
      <c r="F9" s="26">
        <f>+IF([1]DEPURADO!D3&gt;1,[1]DEPURADO!D3," ")</f>
        <v>45045</v>
      </c>
      <c r="G9" s="27">
        <f>[1]DEPURADO!F3</f>
        <v>352592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352592</v>
      </c>
      <c r="P9" s="24" t="str">
        <f>IF([1]DEPURADO!H3&gt;1,0,[1]DEPURADO!B3)</f>
        <v>SD2510342065</v>
      </c>
      <c r="Q9" s="30">
        <f>+IF(P9&gt;0,G9,0)</f>
        <v>352592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352592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EN REVISION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SD2510343346</v>
      </c>
      <c r="D10" s="23" t="str">
        <f>+[1]DEPURADO!B4</f>
        <v>SD2510343346</v>
      </c>
      <c r="E10" s="25">
        <f>+[1]DEPURADO!C4</f>
        <v>45036</v>
      </c>
      <c r="F10" s="26">
        <f>+IF([1]DEPURADO!D4&gt;1,[1]DEPURADO!D4," ")</f>
        <v>45058</v>
      </c>
      <c r="G10" s="27">
        <f>[1]DEPURADO!F4</f>
        <v>393633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393633</v>
      </c>
      <c r="P10" s="24" t="str">
        <f>IF([1]DEPURADO!H4&gt;1,0,[1]DEPURADO!B4)</f>
        <v>SD2510343346</v>
      </c>
      <c r="Q10" s="30">
        <f>+IF(P10&gt;0,G10,0)</f>
        <v>393633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393633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EN REVISION</v>
      </c>
      <c r="AJ10" s="32"/>
      <c r="AK10" s="33"/>
    </row>
    <row r="11" spans="1:37" x14ac:dyDescent="0.25">
      <c r="A11" s="35" t="s">
        <v>46</v>
      </c>
      <c r="B11" s="35"/>
      <c r="C11" s="35"/>
      <c r="D11" s="35"/>
      <c r="E11" s="35"/>
      <c r="F11" s="35"/>
      <c r="G11" s="36">
        <f>SUM(G9:G10)</f>
        <v>746225</v>
      </c>
      <c r="H11" s="36">
        <f>SUM(H9:H10)</f>
        <v>0</v>
      </c>
      <c r="I11" s="36">
        <f>SUM(I9:I10)</f>
        <v>0</v>
      </c>
      <c r="J11" s="36">
        <f>SUM(J9:J10)</f>
        <v>0</v>
      </c>
      <c r="K11" s="36">
        <f>SUM(K9:K10)</f>
        <v>0</v>
      </c>
      <c r="L11" s="36">
        <f>SUM(L9:L10)</f>
        <v>0</v>
      </c>
      <c r="M11" s="36">
        <f>SUM(M9:M10)</f>
        <v>0</v>
      </c>
      <c r="N11" s="36">
        <f>SUM(N9:N10)</f>
        <v>0</v>
      </c>
      <c r="O11" s="36">
        <f>SUM(O9:O10)</f>
        <v>746225</v>
      </c>
      <c r="P11" s="36"/>
      <c r="Q11" s="36">
        <f>SUM(Q9:Q10)</f>
        <v>746225</v>
      </c>
      <c r="R11" s="36">
        <f>SUM(R9:R10)</f>
        <v>0</v>
      </c>
      <c r="S11" s="36">
        <f>SUM(S9:S10)</f>
        <v>0</v>
      </c>
      <c r="T11" s="37"/>
      <c r="U11" s="36">
        <f>SUM(U9:U10)</f>
        <v>746225</v>
      </c>
      <c r="V11" s="37"/>
      <c r="W11" s="37"/>
      <c r="X11" s="36">
        <f>SUM(X9:X10)</f>
        <v>0</v>
      </c>
      <c r="Y11" s="37"/>
      <c r="Z11" s="36">
        <f>SUM(Z9:Z10)</f>
        <v>0</v>
      </c>
      <c r="AA11" s="36">
        <f>SUM(AA9:AA10)</f>
        <v>0</v>
      </c>
      <c r="AB11" s="36">
        <f>SUM(AB9:AB10)</f>
        <v>0</v>
      </c>
      <c r="AC11" s="36">
        <f>SUM(AC9:AC10)</f>
        <v>0</v>
      </c>
      <c r="AD11" s="36">
        <f>SUM(AD9:AD10)</f>
        <v>0</v>
      </c>
      <c r="AE11" s="36">
        <f>SUM(AE9:AE10)</f>
        <v>0</v>
      </c>
      <c r="AF11" s="36">
        <f>SUM(AF9:AF10)</f>
        <v>0</v>
      </c>
      <c r="AG11" s="36">
        <f>SUM(AG9:AG10)</f>
        <v>0</v>
      </c>
      <c r="AH11" s="38"/>
    </row>
    <row r="14" spans="1:37" x14ac:dyDescent="0.25">
      <c r="B14" s="39" t="s">
        <v>47</v>
      </c>
      <c r="C14" s="40"/>
      <c r="D14" s="41"/>
      <c r="E14" s="40"/>
    </row>
    <row r="15" spans="1:37" x14ac:dyDescent="0.25">
      <c r="B15" s="40"/>
      <c r="C15" s="41"/>
      <c r="D15" s="40"/>
      <c r="E15" s="40"/>
    </row>
    <row r="16" spans="1:37" x14ac:dyDescent="0.25">
      <c r="B16" s="39" t="s">
        <v>48</v>
      </c>
      <c r="C16" s="40"/>
      <c r="D16" s="42" t="str">
        <f>+'[1]ACTA ANA'!C9</f>
        <v>LUISA MATUTE ROMERO</v>
      </c>
      <c r="E16" s="40"/>
    </row>
    <row r="17" spans="2:5" x14ac:dyDescent="0.25">
      <c r="B17" s="39" t="s">
        <v>49</v>
      </c>
      <c r="C17" s="40"/>
      <c r="D17" s="43">
        <f>+E5</f>
        <v>45077</v>
      </c>
      <c r="E17" s="40"/>
    </row>
    <row r="19" spans="2:5" x14ac:dyDescent="0.25">
      <c r="B19" s="39" t="s">
        <v>50</v>
      </c>
      <c r="D19" t="str">
        <f>+'[1]ACTA ANA'!H9</f>
        <v>ANA MILENA PARRA ARGUELLES</v>
      </c>
    </row>
  </sheetData>
  <autoFilter ref="A8:AK10" xr:uid="{F00F8345-CECE-4655-A167-C5B8BC796591}"/>
  <mergeCells count="3">
    <mergeCell ref="A7:O7"/>
    <mergeCell ref="P7:AG7"/>
    <mergeCell ref="A11:F11"/>
  </mergeCells>
  <dataValidations count="2">
    <dataValidation type="custom" allowBlank="1" showInputMessage="1" showErrorMessage="1" sqref="AG9:AG10 F9:F10 L9:O10 X9:X10 AE9:AE10 AI9:AI10 Z9:Z10 Q9:Q10" xr:uid="{EDF6D4D4-C98A-405C-BDAA-06D87E3B2230}">
      <formula1>0</formula1>
    </dataValidation>
    <dataValidation type="custom" allowBlank="1" showInputMessage="1" showErrorMessage="1" sqref="M6" xr:uid="{8D54077A-C676-47C0-B413-4AD8D1047E5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2023-05-30T23:20:06Z</dcterms:created>
  <dcterms:modified xsi:type="dcterms:W3CDTF">2023-05-30T23:20:18Z</dcterms:modified>
</cp:coreProperties>
</file>