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BOYACA-CAQUETA- QUINDIO-PUTUMAYO-META-CASANARE-NARIÑO-TOLIMA\ESE HOSPITAL SAN RAFAEL DE TUNJA\"/>
    </mc:Choice>
  </mc:AlternateContent>
  <xr:revisionPtr revIDLastSave="0" documentId="8_{2BD1251D-569C-46A3-9E2F-7767B0B0057F}" xr6:coauthVersionLast="47" xr6:coauthVersionMax="47" xr10:uidLastSave="{00000000-0000-0000-0000-000000000000}"/>
  <bookViews>
    <workbookView xWindow="-120" yWindow="-120" windowWidth="20730" windowHeight="11160" xr2:uid="{26490EA4-CF37-41AC-AF2E-CAE338A843AD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8" i="1" l="1"/>
  <c r="D175" i="1"/>
  <c r="AF170" i="1"/>
  <c r="AD170" i="1"/>
  <c r="AC170" i="1"/>
  <c r="AB170" i="1"/>
  <c r="AA170" i="1"/>
  <c r="M170" i="1"/>
  <c r="L170" i="1"/>
  <c r="H170" i="1"/>
  <c r="AI169" i="1"/>
  <c r="AE169" i="1"/>
  <c r="Z169" i="1" s="1"/>
  <c r="X169" i="1"/>
  <c r="U169" i="1"/>
  <c r="S169" i="1"/>
  <c r="P169" i="1"/>
  <c r="R169" i="1" s="1"/>
  <c r="O169" i="1"/>
  <c r="N169" i="1"/>
  <c r="K169" i="1"/>
  <c r="J169" i="1"/>
  <c r="I169" i="1"/>
  <c r="AG169" i="1" s="1"/>
  <c r="G169" i="1"/>
  <c r="F169" i="1"/>
  <c r="E169" i="1"/>
  <c r="D169" i="1"/>
  <c r="C169" i="1"/>
  <c r="AI168" i="1"/>
  <c r="AE168" i="1"/>
  <c r="Z168" i="1"/>
  <c r="X168" i="1"/>
  <c r="U168" i="1"/>
  <c r="S168" i="1"/>
  <c r="P168" i="1"/>
  <c r="R168" i="1" s="1"/>
  <c r="K168" i="1"/>
  <c r="J168" i="1"/>
  <c r="N168" i="1" s="1"/>
  <c r="I168" i="1"/>
  <c r="G168" i="1"/>
  <c r="O168" i="1" s="1"/>
  <c r="F168" i="1"/>
  <c r="E168" i="1"/>
  <c r="D168" i="1"/>
  <c r="C168" i="1"/>
  <c r="AI167" i="1"/>
  <c r="AE167" i="1"/>
  <c r="X167" i="1"/>
  <c r="Z167" i="1" s="1"/>
  <c r="U167" i="1"/>
  <c r="S167" i="1"/>
  <c r="Q167" i="1"/>
  <c r="P167" i="1"/>
  <c r="R167" i="1" s="1"/>
  <c r="K167" i="1"/>
  <c r="N167" i="1" s="1"/>
  <c r="AG167" i="1" s="1"/>
  <c r="J167" i="1"/>
  <c r="I167" i="1"/>
  <c r="G167" i="1"/>
  <c r="F167" i="1"/>
  <c r="E167" i="1"/>
  <c r="D167" i="1"/>
  <c r="C167" i="1"/>
  <c r="AI166" i="1"/>
  <c r="AE166" i="1"/>
  <c r="Z166" i="1"/>
  <c r="X166" i="1"/>
  <c r="U166" i="1"/>
  <c r="S166" i="1"/>
  <c r="P166" i="1"/>
  <c r="Q166" i="1" s="1"/>
  <c r="N166" i="1"/>
  <c r="K166" i="1"/>
  <c r="J166" i="1"/>
  <c r="I166" i="1"/>
  <c r="G166" i="1"/>
  <c r="O166" i="1" s="1"/>
  <c r="F166" i="1"/>
  <c r="E166" i="1"/>
  <c r="D166" i="1"/>
  <c r="C166" i="1"/>
  <c r="AI165" i="1"/>
  <c r="AE165" i="1"/>
  <c r="X165" i="1"/>
  <c r="Z165" i="1" s="1"/>
  <c r="U165" i="1"/>
  <c r="S165" i="1"/>
  <c r="Q165" i="1"/>
  <c r="P165" i="1"/>
  <c r="K165" i="1"/>
  <c r="J165" i="1"/>
  <c r="N165" i="1" s="1"/>
  <c r="I165" i="1"/>
  <c r="G165" i="1"/>
  <c r="R165" i="1" s="1"/>
  <c r="F165" i="1"/>
  <c r="E165" i="1"/>
  <c r="D165" i="1"/>
  <c r="C165" i="1"/>
  <c r="AI164" i="1"/>
  <c r="AE164" i="1"/>
  <c r="Z164" i="1" s="1"/>
  <c r="X164" i="1"/>
  <c r="U164" i="1"/>
  <c r="S164" i="1"/>
  <c r="P164" i="1"/>
  <c r="O164" i="1"/>
  <c r="N164" i="1"/>
  <c r="K164" i="1"/>
  <c r="J164" i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R163" i="1"/>
  <c r="Q163" i="1"/>
  <c r="P163" i="1"/>
  <c r="K163" i="1"/>
  <c r="J163" i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R162" i="1"/>
  <c r="Q162" i="1"/>
  <c r="P162" i="1"/>
  <c r="K162" i="1"/>
  <c r="J162" i="1"/>
  <c r="N162" i="1" s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R161" i="1" s="1"/>
  <c r="O161" i="1"/>
  <c r="N161" i="1"/>
  <c r="K161" i="1"/>
  <c r="J161" i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P160" i="1"/>
  <c r="Q160" i="1" s="1"/>
  <c r="K160" i="1"/>
  <c r="J160" i="1"/>
  <c r="N160" i="1" s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P159" i="1"/>
  <c r="R159" i="1" s="1"/>
  <c r="AG159" i="1" s="1"/>
  <c r="K159" i="1"/>
  <c r="N159" i="1" s="1"/>
  <c r="J159" i="1"/>
  <c r="I159" i="1"/>
  <c r="O159" i="1" s="1"/>
  <c r="G159" i="1"/>
  <c r="F159" i="1"/>
  <c r="E159" i="1"/>
  <c r="D159" i="1"/>
  <c r="C159" i="1"/>
  <c r="AI158" i="1"/>
  <c r="AE158" i="1"/>
  <c r="Z158" i="1"/>
  <c r="X158" i="1"/>
  <c r="U158" i="1"/>
  <c r="S158" i="1"/>
  <c r="P158" i="1"/>
  <c r="Q158" i="1" s="1"/>
  <c r="N158" i="1"/>
  <c r="K158" i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Q157" i="1"/>
  <c r="P157" i="1"/>
  <c r="K157" i="1"/>
  <c r="J157" i="1"/>
  <c r="N157" i="1" s="1"/>
  <c r="I157" i="1"/>
  <c r="G157" i="1"/>
  <c r="F157" i="1"/>
  <c r="E157" i="1"/>
  <c r="D157" i="1"/>
  <c r="C157" i="1"/>
  <c r="AI156" i="1"/>
  <c r="AE156" i="1"/>
  <c r="Z156" i="1" s="1"/>
  <c r="X156" i="1"/>
  <c r="U156" i="1"/>
  <c r="S156" i="1"/>
  <c r="P156" i="1"/>
  <c r="O156" i="1"/>
  <c r="N156" i="1"/>
  <c r="K156" i="1"/>
  <c r="J156" i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R155" i="1"/>
  <c r="Q155" i="1"/>
  <c r="P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R154" i="1"/>
  <c r="P154" i="1"/>
  <c r="K154" i="1"/>
  <c r="J154" i="1"/>
  <c r="N154" i="1" s="1"/>
  <c r="I154" i="1"/>
  <c r="G154" i="1"/>
  <c r="Q154" i="1" s="1"/>
  <c r="F154" i="1"/>
  <c r="E154" i="1"/>
  <c r="D154" i="1"/>
  <c r="C154" i="1"/>
  <c r="AI153" i="1"/>
  <c r="AE153" i="1"/>
  <c r="Z153" i="1" s="1"/>
  <c r="X153" i="1"/>
  <c r="U153" i="1"/>
  <c r="S153" i="1"/>
  <c r="Q153" i="1"/>
  <c r="P153" i="1"/>
  <c r="R153" i="1" s="1"/>
  <c r="N153" i="1"/>
  <c r="O153" i="1" s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R152" i="1"/>
  <c r="P152" i="1"/>
  <c r="Q152" i="1" s="1"/>
  <c r="K152" i="1"/>
  <c r="J152" i="1"/>
  <c r="N152" i="1" s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P151" i="1"/>
  <c r="K151" i="1"/>
  <c r="N151" i="1" s="1"/>
  <c r="J151" i="1"/>
  <c r="I151" i="1"/>
  <c r="O151" i="1" s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Q150" i="1" s="1"/>
  <c r="N150" i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Q149" i="1"/>
  <c r="P149" i="1"/>
  <c r="K149" i="1"/>
  <c r="J149" i="1"/>
  <c r="N149" i="1" s="1"/>
  <c r="I149" i="1"/>
  <c r="G149" i="1"/>
  <c r="R149" i="1" s="1"/>
  <c r="F149" i="1"/>
  <c r="E149" i="1"/>
  <c r="D149" i="1"/>
  <c r="C149" i="1"/>
  <c r="AI148" i="1"/>
  <c r="AE148" i="1"/>
  <c r="Z148" i="1" s="1"/>
  <c r="X148" i="1"/>
  <c r="U148" i="1"/>
  <c r="S148" i="1"/>
  <c r="P148" i="1"/>
  <c r="O148" i="1"/>
  <c r="N148" i="1"/>
  <c r="K148" i="1"/>
  <c r="J148" i="1"/>
  <c r="I148" i="1"/>
  <c r="G148" i="1"/>
  <c r="F148" i="1"/>
  <c r="E148" i="1"/>
  <c r="D148" i="1"/>
  <c r="C148" i="1"/>
  <c r="AI147" i="1"/>
  <c r="AE147" i="1"/>
  <c r="X147" i="1"/>
  <c r="Z147" i="1" s="1"/>
  <c r="U147" i="1"/>
  <c r="S147" i="1"/>
  <c r="Q147" i="1"/>
  <c r="P147" i="1"/>
  <c r="R147" i="1" s="1"/>
  <c r="K147" i="1"/>
  <c r="J147" i="1"/>
  <c r="N147" i="1" s="1"/>
  <c r="O147" i="1" s="1"/>
  <c r="I147" i="1"/>
  <c r="G147" i="1"/>
  <c r="F147" i="1"/>
  <c r="E147" i="1"/>
  <c r="D147" i="1"/>
  <c r="C147" i="1"/>
  <c r="AI146" i="1"/>
  <c r="AE146" i="1"/>
  <c r="Z146" i="1"/>
  <c r="X146" i="1"/>
  <c r="U146" i="1"/>
  <c r="S146" i="1"/>
  <c r="Q146" i="1"/>
  <c r="P146" i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R145" i="1" s="1"/>
  <c r="K145" i="1"/>
  <c r="N145" i="1" s="1"/>
  <c r="O145" i="1" s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P144" i="1"/>
  <c r="N144" i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P143" i="1"/>
  <c r="K143" i="1"/>
  <c r="N143" i="1" s="1"/>
  <c r="J143" i="1"/>
  <c r="I143" i="1"/>
  <c r="O143" i="1" s="1"/>
  <c r="G143" i="1"/>
  <c r="F143" i="1"/>
  <c r="E143" i="1"/>
  <c r="D143" i="1"/>
  <c r="C143" i="1"/>
  <c r="AI142" i="1"/>
  <c r="AE142" i="1"/>
  <c r="X142" i="1"/>
  <c r="Z142" i="1" s="1"/>
  <c r="U142" i="1"/>
  <c r="S142" i="1"/>
  <c r="R142" i="1"/>
  <c r="P142" i="1"/>
  <c r="N142" i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R141" i="1"/>
  <c r="Q141" i="1"/>
  <c r="P141" i="1"/>
  <c r="K141" i="1"/>
  <c r="J141" i="1"/>
  <c r="N141" i="1" s="1"/>
  <c r="I141" i="1"/>
  <c r="G141" i="1"/>
  <c r="O141" i="1" s="1"/>
  <c r="F141" i="1"/>
  <c r="E141" i="1"/>
  <c r="D141" i="1"/>
  <c r="C141" i="1"/>
  <c r="AI140" i="1"/>
  <c r="AE140" i="1"/>
  <c r="Z140" i="1" s="1"/>
  <c r="X140" i="1"/>
  <c r="U140" i="1"/>
  <c r="S140" i="1"/>
  <c r="Q140" i="1"/>
  <c r="P140" i="1"/>
  <c r="K140" i="1"/>
  <c r="J140" i="1"/>
  <c r="N140" i="1" s="1"/>
  <c r="O140" i="1" s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Q139" i="1"/>
  <c r="P139" i="1"/>
  <c r="R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Z138" i="1"/>
  <c r="X138" i="1"/>
  <c r="U138" i="1"/>
  <c r="S138" i="1"/>
  <c r="P138" i="1"/>
  <c r="K138" i="1"/>
  <c r="J138" i="1"/>
  <c r="N138" i="1" s="1"/>
  <c r="I138" i="1"/>
  <c r="G138" i="1"/>
  <c r="O138" i="1" s="1"/>
  <c r="F138" i="1"/>
  <c r="E138" i="1"/>
  <c r="D138" i="1"/>
  <c r="C138" i="1"/>
  <c r="AI137" i="1"/>
  <c r="AE137" i="1"/>
  <c r="Z137" i="1"/>
  <c r="X137" i="1"/>
  <c r="U137" i="1"/>
  <c r="S137" i="1"/>
  <c r="P137" i="1"/>
  <c r="N137" i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R136" i="1"/>
  <c r="P136" i="1"/>
  <c r="K136" i="1"/>
  <c r="N136" i="1" s="1"/>
  <c r="J136" i="1"/>
  <c r="I136" i="1"/>
  <c r="G136" i="1"/>
  <c r="F136" i="1"/>
  <c r="E136" i="1"/>
  <c r="D136" i="1"/>
  <c r="C136" i="1"/>
  <c r="AI135" i="1"/>
  <c r="AG135" i="1"/>
  <c r="AE135" i="1"/>
  <c r="X135" i="1"/>
  <c r="Z135" i="1" s="1"/>
  <c r="U135" i="1"/>
  <c r="S135" i="1"/>
  <c r="R135" i="1"/>
  <c r="Q135" i="1"/>
  <c r="P135" i="1"/>
  <c r="O135" i="1"/>
  <c r="K135" i="1"/>
  <c r="N135" i="1" s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N134" i="1" s="1"/>
  <c r="I134" i="1"/>
  <c r="G134" i="1"/>
  <c r="O134" i="1" s="1"/>
  <c r="F134" i="1"/>
  <c r="E134" i="1"/>
  <c r="D134" i="1"/>
  <c r="C134" i="1"/>
  <c r="AI133" i="1"/>
  <c r="AE133" i="1"/>
  <c r="X133" i="1"/>
  <c r="Z133" i="1" s="1"/>
  <c r="U133" i="1"/>
  <c r="S133" i="1"/>
  <c r="R133" i="1"/>
  <c r="P133" i="1"/>
  <c r="K133" i="1"/>
  <c r="J133" i="1"/>
  <c r="N133" i="1" s="1"/>
  <c r="I133" i="1"/>
  <c r="G133" i="1"/>
  <c r="F133" i="1"/>
  <c r="E133" i="1"/>
  <c r="D133" i="1"/>
  <c r="C133" i="1"/>
  <c r="AI132" i="1"/>
  <c r="AE132" i="1"/>
  <c r="Z132" i="1" s="1"/>
  <c r="X132" i="1"/>
  <c r="U132" i="1"/>
  <c r="S132" i="1"/>
  <c r="Q132" i="1"/>
  <c r="P132" i="1"/>
  <c r="R132" i="1" s="1"/>
  <c r="O132" i="1"/>
  <c r="N132" i="1"/>
  <c r="K132" i="1"/>
  <c r="J132" i="1"/>
  <c r="I132" i="1"/>
  <c r="G132" i="1"/>
  <c r="F132" i="1"/>
  <c r="E132" i="1"/>
  <c r="D132" i="1"/>
  <c r="C132" i="1"/>
  <c r="AI131" i="1"/>
  <c r="AE131" i="1"/>
  <c r="Z131" i="1"/>
  <c r="X131" i="1"/>
  <c r="U131" i="1"/>
  <c r="S131" i="1"/>
  <c r="Q131" i="1"/>
  <c r="P131" i="1"/>
  <c r="R131" i="1" s="1"/>
  <c r="K131" i="1"/>
  <c r="N131" i="1" s="1"/>
  <c r="J131" i="1"/>
  <c r="I131" i="1"/>
  <c r="O131" i="1" s="1"/>
  <c r="G131" i="1"/>
  <c r="F131" i="1"/>
  <c r="E131" i="1"/>
  <c r="D131" i="1"/>
  <c r="C131" i="1"/>
  <c r="AI130" i="1"/>
  <c r="AE130" i="1"/>
  <c r="Z130" i="1"/>
  <c r="X130" i="1"/>
  <c r="U130" i="1"/>
  <c r="S130" i="1"/>
  <c r="P130" i="1"/>
  <c r="Q130" i="1" s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O129" i="1"/>
  <c r="K129" i="1"/>
  <c r="N129" i="1" s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K128" i="1"/>
  <c r="J128" i="1"/>
  <c r="N128" i="1" s="1"/>
  <c r="I128" i="1"/>
  <c r="G128" i="1"/>
  <c r="F128" i="1"/>
  <c r="E128" i="1"/>
  <c r="D128" i="1"/>
  <c r="C128" i="1"/>
  <c r="AI127" i="1"/>
  <c r="AE127" i="1"/>
  <c r="X127" i="1"/>
  <c r="U127" i="1"/>
  <c r="S127" i="1"/>
  <c r="P127" i="1"/>
  <c r="R127" i="1" s="1"/>
  <c r="O127" i="1"/>
  <c r="K127" i="1"/>
  <c r="N127" i="1" s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Q126" i="1" s="1"/>
  <c r="N126" i="1"/>
  <c r="K126" i="1"/>
  <c r="J126" i="1"/>
  <c r="I126" i="1"/>
  <c r="G126" i="1"/>
  <c r="R126" i="1" s="1"/>
  <c r="F126" i="1"/>
  <c r="E126" i="1"/>
  <c r="D126" i="1"/>
  <c r="C126" i="1"/>
  <c r="AI125" i="1"/>
  <c r="AE125" i="1"/>
  <c r="X125" i="1"/>
  <c r="Z125" i="1" s="1"/>
  <c r="U125" i="1"/>
  <c r="S125" i="1"/>
  <c r="R125" i="1"/>
  <c r="Q125" i="1"/>
  <c r="P125" i="1"/>
  <c r="K125" i="1"/>
  <c r="J125" i="1"/>
  <c r="N125" i="1" s="1"/>
  <c r="I125" i="1"/>
  <c r="O125" i="1" s="1"/>
  <c r="G125" i="1"/>
  <c r="F125" i="1"/>
  <c r="E125" i="1"/>
  <c r="D125" i="1"/>
  <c r="C125" i="1"/>
  <c r="AI124" i="1"/>
  <c r="AG124" i="1"/>
  <c r="AE124" i="1"/>
  <c r="Z124" i="1"/>
  <c r="X124" i="1"/>
  <c r="U124" i="1"/>
  <c r="S124" i="1"/>
  <c r="P124" i="1"/>
  <c r="R124" i="1" s="1"/>
  <c r="N124" i="1"/>
  <c r="K124" i="1"/>
  <c r="J124" i="1"/>
  <c r="I124" i="1"/>
  <c r="G124" i="1"/>
  <c r="O124" i="1" s="1"/>
  <c r="F124" i="1"/>
  <c r="E124" i="1"/>
  <c r="D124" i="1"/>
  <c r="C124" i="1"/>
  <c r="AI123" i="1"/>
  <c r="AE123" i="1"/>
  <c r="Z123" i="1"/>
  <c r="X123" i="1"/>
  <c r="U123" i="1"/>
  <c r="S123" i="1"/>
  <c r="Q123" i="1"/>
  <c r="P123" i="1"/>
  <c r="R123" i="1" s="1"/>
  <c r="K123" i="1"/>
  <c r="J123" i="1"/>
  <c r="I123" i="1"/>
  <c r="G123" i="1"/>
  <c r="F123" i="1"/>
  <c r="E123" i="1"/>
  <c r="D123" i="1"/>
  <c r="C123" i="1"/>
  <c r="AI122" i="1"/>
  <c r="AE122" i="1"/>
  <c r="Z122" i="1"/>
  <c r="X122" i="1"/>
  <c r="U122" i="1"/>
  <c r="S122" i="1"/>
  <c r="R122" i="1"/>
  <c r="P122" i="1"/>
  <c r="Q122" i="1" s="1"/>
  <c r="N122" i="1"/>
  <c r="AG122" i="1" s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Q121" i="1"/>
  <c r="P121" i="1"/>
  <c r="R121" i="1" s="1"/>
  <c r="N121" i="1"/>
  <c r="K121" i="1"/>
  <c r="J121" i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P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R119" i="1" s="1"/>
  <c r="K119" i="1"/>
  <c r="N119" i="1" s="1"/>
  <c r="J119" i="1"/>
  <c r="I119" i="1"/>
  <c r="G119" i="1"/>
  <c r="Q119" i="1" s="1"/>
  <c r="F119" i="1"/>
  <c r="E119" i="1"/>
  <c r="D119" i="1"/>
  <c r="C119" i="1"/>
  <c r="AI118" i="1"/>
  <c r="AE118" i="1"/>
  <c r="X118" i="1"/>
  <c r="U118" i="1"/>
  <c r="S118" i="1"/>
  <c r="P118" i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U117" i="1"/>
  <c r="S117" i="1"/>
  <c r="Q117" i="1"/>
  <c r="P117" i="1"/>
  <c r="K117" i="1"/>
  <c r="J117" i="1"/>
  <c r="I117" i="1"/>
  <c r="G117" i="1"/>
  <c r="F117" i="1"/>
  <c r="E117" i="1"/>
  <c r="D117" i="1"/>
  <c r="C117" i="1"/>
  <c r="AI116" i="1"/>
  <c r="AE116" i="1"/>
  <c r="Z116" i="1" s="1"/>
  <c r="X116" i="1"/>
  <c r="U116" i="1"/>
  <c r="S116" i="1"/>
  <c r="R116" i="1"/>
  <c r="P116" i="1"/>
  <c r="Q116" i="1" s="1"/>
  <c r="K116" i="1"/>
  <c r="J116" i="1"/>
  <c r="N116" i="1" s="1"/>
  <c r="I116" i="1"/>
  <c r="G116" i="1"/>
  <c r="O116" i="1" s="1"/>
  <c r="F116" i="1"/>
  <c r="E116" i="1"/>
  <c r="D116" i="1"/>
  <c r="C116" i="1"/>
  <c r="AI115" i="1"/>
  <c r="AE115" i="1"/>
  <c r="X115" i="1"/>
  <c r="Z115" i="1" s="1"/>
  <c r="U115" i="1"/>
  <c r="S115" i="1"/>
  <c r="Q115" i="1"/>
  <c r="P115" i="1"/>
  <c r="R115" i="1" s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R114" i="1"/>
  <c r="Q114" i="1"/>
  <c r="P114" i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U113" i="1"/>
  <c r="S113" i="1"/>
  <c r="P113" i="1"/>
  <c r="N113" i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P112" i="1"/>
  <c r="N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AG111" i="1" s="1"/>
  <c r="R111" i="1"/>
  <c r="P111" i="1"/>
  <c r="Q111" i="1" s="1"/>
  <c r="O111" i="1"/>
  <c r="K111" i="1"/>
  <c r="N111" i="1" s="1"/>
  <c r="J111" i="1"/>
  <c r="I111" i="1"/>
  <c r="G111" i="1"/>
  <c r="F111" i="1"/>
  <c r="E111" i="1"/>
  <c r="D111" i="1"/>
  <c r="C111" i="1"/>
  <c r="AI110" i="1"/>
  <c r="AE110" i="1"/>
  <c r="Z110" i="1" s="1"/>
  <c r="X110" i="1"/>
  <c r="U110" i="1"/>
  <c r="S110" i="1"/>
  <c r="P110" i="1"/>
  <c r="K110" i="1"/>
  <c r="N110" i="1" s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Q109" i="1"/>
  <c r="P109" i="1"/>
  <c r="K109" i="1"/>
  <c r="J109" i="1"/>
  <c r="N109" i="1" s="1"/>
  <c r="I109" i="1"/>
  <c r="G109" i="1"/>
  <c r="F109" i="1"/>
  <c r="E109" i="1"/>
  <c r="D109" i="1"/>
  <c r="C109" i="1"/>
  <c r="AI108" i="1"/>
  <c r="AE108" i="1"/>
  <c r="Z108" i="1" s="1"/>
  <c r="X108" i="1"/>
  <c r="U108" i="1"/>
  <c r="S108" i="1"/>
  <c r="R108" i="1"/>
  <c r="Q108" i="1"/>
  <c r="P108" i="1"/>
  <c r="O108" i="1"/>
  <c r="K108" i="1"/>
  <c r="J108" i="1"/>
  <c r="N108" i="1" s="1"/>
  <c r="I108" i="1"/>
  <c r="G108" i="1"/>
  <c r="AG108" i="1" s="1"/>
  <c r="F108" i="1"/>
  <c r="E108" i="1"/>
  <c r="D108" i="1"/>
  <c r="C108" i="1"/>
  <c r="AI107" i="1"/>
  <c r="AE107" i="1"/>
  <c r="X107" i="1"/>
  <c r="U107" i="1"/>
  <c r="S107" i="1"/>
  <c r="Q107" i="1"/>
  <c r="P107" i="1"/>
  <c r="R107" i="1" s="1"/>
  <c r="N107" i="1"/>
  <c r="K107" i="1"/>
  <c r="J107" i="1"/>
  <c r="I107" i="1"/>
  <c r="O107" i="1" s="1"/>
  <c r="G107" i="1"/>
  <c r="F107" i="1"/>
  <c r="E107" i="1"/>
  <c r="D107" i="1"/>
  <c r="C107" i="1"/>
  <c r="AI106" i="1"/>
  <c r="AE106" i="1"/>
  <c r="Z106" i="1"/>
  <c r="X106" i="1"/>
  <c r="U106" i="1"/>
  <c r="S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P105" i="1"/>
  <c r="N105" i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P104" i="1"/>
  <c r="K104" i="1"/>
  <c r="N104" i="1" s="1"/>
  <c r="J104" i="1"/>
  <c r="I104" i="1"/>
  <c r="G104" i="1"/>
  <c r="F104" i="1"/>
  <c r="E104" i="1"/>
  <c r="D104" i="1"/>
  <c r="C104" i="1"/>
  <c r="AI103" i="1"/>
  <c r="AG103" i="1"/>
  <c r="AE103" i="1"/>
  <c r="X103" i="1"/>
  <c r="Z103" i="1" s="1"/>
  <c r="U103" i="1"/>
  <c r="S103" i="1"/>
  <c r="R103" i="1"/>
  <c r="Q103" i="1"/>
  <c r="P103" i="1"/>
  <c r="O103" i="1"/>
  <c r="K103" i="1"/>
  <c r="N103" i="1" s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O102" i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Q101" i="1"/>
  <c r="P101" i="1"/>
  <c r="K101" i="1"/>
  <c r="J101" i="1"/>
  <c r="N101" i="1" s="1"/>
  <c r="I101" i="1"/>
  <c r="G101" i="1"/>
  <c r="R101" i="1" s="1"/>
  <c r="F101" i="1"/>
  <c r="E101" i="1"/>
  <c r="D101" i="1"/>
  <c r="C101" i="1"/>
  <c r="AI100" i="1"/>
  <c r="AE100" i="1"/>
  <c r="Z100" i="1"/>
  <c r="X100" i="1"/>
  <c r="U100" i="1"/>
  <c r="S100" i="1"/>
  <c r="Q100" i="1"/>
  <c r="P100" i="1"/>
  <c r="R100" i="1" s="1"/>
  <c r="N100" i="1"/>
  <c r="K100" i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Q99" i="1"/>
  <c r="P99" i="1"/>
  <c r="R99" i="1" s="1"/>
  <c r="K99" i="1"/>
  <c r="N99" i="1" s="1"/>
  <c r="J99" i="1"/>
  <c r="I99" i="1"/>
  <c r="G99" i="1"/>
  <c r="F99" i="1"/>
  <c r="E99" i="1"/>
  <c r="D99" i="1"/>
  <c r="C99" i="1"/>
  <c r="AI98" i="1"/>
  <c r="AE98" i="1"/>
  <c r="Z98" i="1"/>
  <c r="X98" i="1"/>
  <c r="U98" i="1"/>
  <c r="S98" i="1"/>
  <c r="R98" i="1"/>
  <c r="AG98" i="1" s="1"/>
  <c r="P98" i="1"/>
  <c r="Q98" i="1" s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O97" i="1"/>
  <c r="K97" i="1"/>
  <c r="N97" i="1" s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K96" i="1"/>
  <c r="J96" i="1"/>
  <c r="I96" i="1"/>
  <c r="G96" i="1"/>
  <c r="F96" i="1"/>
  <c r="E96" i="1"/>
  <c r="D96" i="1"/>
  <c r="C96" i="1"/>
  <c r="AI95" i="1"/>
  <c r="AE95" i="1"/>
  <c r="X95" i="1"/>
  <c r="U95" i="1"/>
  <c r="S95" i="1"/>
  <c r="Q95" i="1"/>
  <c r="P95" i="1"/>
  <c r="R95" i="1" s="1"/>
  <c r="O95" i="1"/>
  <c r="K95" i="1"/>
  <c r="N95" i="1" s="1"/>
  <c r="J95" i="1"/>
  <c r="I95" i="1"/>
  <c r="G95" i="1"/>
  <c r="F95" i="1"/>
  <c r="E95" i="1"/>
  <c r="D95" i="1"/>
  <c r="C95" i="1"/>
  <c r="AI94" i="1"/>
  <c r="AE94" i="1"/>
  <c r="X94" i="1"/>
  <c r="U94" i="1"/>
  <c r="S94" i="1"/>
  <c r="R94" i="1"/>
  <c r="P94" i="1"/>
  <c r="Q94" i="1" s="1"/>
  <c r="K94" i="1"/>
  <c r="J94" i="1"/>
  <c r="N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R93" i="1"/>
  <c r="Q93" i="1"/>
  <c r="P93" i="1"/>
  <c r="K93" i="1"/>
  <c r="J93" i="1"/>
  <c r="N93" i="1" s="1"/>
  <c r="I93" i="1"/>
  <c r="O93" i="1" s="1"/>
  <c r="G93" i="1"/>
  <c r="F93" i="1"/>
  <c r="E93" i="1"/>
  <c r="D93" i="1"/>
  <c r="C93" i="1"/>
  <c r="AI92" i="1"/>
  <c r="AE92" i="1"/>
  <c r="Z92" i="1"/>
  <c r="X92" i="1"/>
  <c r="U92" i="1"/>
  <c r="S92" i="1"/>
  <c r="P92" i="1"/>
  <c r="R92" i="1" s="1"/>
  <c r="AG92" i="1" s="1"/>
  <c r="N92" i="1"/>
  <c r="K92" i="1"/>
  <c r="J92" i="1"/>
  <c r="I92" i="1"/>
  <c r="G92" i="1"/>
  <c r="O92" i="1" s="1"/>
  <c r="F92" i="1"/>
  <c r="E92" i="1"/>
  <c r="D92" i="1"/>
  <c r="C92" i="1"/>
  <c r="AI91" i="1"/>
  <c r="AE91" i="1"/>
  <c r="Z91" i="1"/>
  <c r="X91" i="1"/>
  <c r="U91" i="1"/>
  <c r="S91" i="1"/>
  <c r="Q91" i="1"/>
  <c r="P91" i="1"/>
  <c r="K91" i="1"/>
  <c r="J91" i="1"/>
  <c r="N91" i="1" s="1"/>
  <c r="I91" i="1"/>
  <c r="O91" i="1" s="1"/>
  <c r="G91" i="1"/>
  <c r="F91" i="1"/>
  <c r="E91" i="1"/>
  <c r="D91" i="1"/>
  <c r="C91" i="1"/>
  <c r="AI90" i="1"/>
  <c r="AE90" i="1"/>
  <c r="Z90" i="1"/>
  <c r="X90" i="1"/>
  <c r="U90" i="1"/>
  <c r="S90" i="1"/>
  <c r="P90" i="1"/>
  <c r="Q90" i="1" s="1"/>
  <c r="N90" i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Q89" i="1"/>
  <c r="P89" i="1"/>
  <c r="R89" i="1" s="1"/>
  <c r="N89" i="1"/>
  <c r="K89" i="1"/>
  <c r="J89" i="1"/>
  <c r="I89" i="1"/>
  <c r="G89" i="1"/>
  <c r="F89" i="1"/>
  <c r="E89" i="1"/>
  <c r="D89" i="1"/>
  <c r="C89" i="1"/>
  <c r="AI88" i="1"/>
  <c r="AE88" i="1"/>
  <c r="Z88" i="1"/>
  <c r="X88" i="1"/>
  <c r="U88" i="1"/>
  <c r="S88" i="1"/>
  <c r="P88" i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K87" i="1"/>
  <c r="N87" i="1" s="1"/>
  <c r="J87" i="1"/>
  <c r="I87" i="1"/>
  <c r="G87" i="1"/>
  <c r="F87" i="1"/>
  <c r="E87" i="1"/>
  <c r="D87" i="1"/>
  <c r="C87" i="1"/>
  <c r="AI86" i="1"/>
  <c r="AE86" i="1"/>
  <c r="X86" i="1"/>
  <c r="U86" i="1"/>
  <c r="S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X85" i="1"/>
  <c r="U85" i="1"/>
  <c r="S85" i="1"/>
  <c r="R85" i="1"/>
  <c r="P85" i="1"/>
  <c r="K85" i="1"/>
  <c r="J85" i="1"/>
  <c r="I85" i="1"/>
  <c r="G85" i="1"/>
  <c r="F85" i="1"/>
  <c r="E85" i="1"/>
  <c r="D85" i="1"/>
  <c r="C85" i="1"/>
  <c r="AI84" i="1"/>
  <c r="AE84" i="1"/>
  <c r="Z84" i="1" s="1"/>
  <c r="X84" i="1"/>
  <c r="U84" i="1"/>
  <c r="S84" i="1"/>
  <c r="R84" i="1"/>
  <c r="P84" i="1"/>
  <c r="Q84" i="1" s="1"/>
  <c r="O84" i="1"/>
  <c r="K84" i="1"/>
  <c r="J84" i="1"/>
  <c r="N84" i="1" s="1"/>
  <c r="I84" i="1"/>
  <c r="G84" i="1"/>
  <c r="AG84" i="1" s="1"/>
  <c r="F84" i="1"/>
  <c r="E84" i="1"/>
  <c r="D84" i="1"/>
  <c r="C84" i="1"/>
  <c r="AI83" i="1"/>
  <c r="AE83" i="1"/>
  <c r="Z83" i="1"/>
  <c r="X83" i="1"/>
  <c r="U83" i="1"/>
  <c r="S83" i="1"/>
  <c r="Q83" i="1"/>
  <c r="P83" i="1"/>
  <c r="R83" i="1" s="1"/>
  <c r="K83" i="1"/>
  <c r="J83" i="1"/>
  <c r="N83" i="1" s="1"/>
  <c r="O83" i="1" s="1"/>
  <c r="I83" i="1"/>
  <c r="G83" i="1"/>
  <c r="F83" i="1"/>
  <c r="E83" i="1"/>
  <c r="D83" i="1"/>
  <c r="C83" i="1"/>
  <c r="AI82" i="1"/>
  <c r="AE82" i="1"/>
  <c r="Z82" i="1"/>
  <c r="X82" i="1"/>
  <c r="U82" i="1"/>
  <c r="S82" i="1"/>
  <c r="R82" i="1"/>
  <c r="Q82" i="1"/>
  <c r="P82" i="1"/>
  <c r="N82" i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N81" i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N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P79" i="1"/>
  <c r="Q79" i="1" s="1"/>
  <c r="K79" i="1"/>
  <c r="N79" i="1" s="1"/>
  <c r="J79" i="1"/>
  <c r="I79" i="1"/>
  <c r="G79" i="1"/>
  <c r="O79" i="1" s="1"/>
  <c r="F79" i="1"/>
  <c r="E79" i="1"/>
  <c r="D79" i="1"/>
  <c r="C79" i="1"/>
  <c r="AI78" i="1"/>
  <c r="AE78" i="1"/>
  <c r="Z78" i="1"/>
  <c r="X78" i="1"/>
  <c r="U78" i="1"/>
  <c r="S78" i="1"/>
  <c r="P78" i="1"/>
  <c r="N78" i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K77" i="1"/>
  <c r="J77" i="1"/>
  <c r="N77" i="1" s="1"/>
  <c r="I77" i="1"/>
  <c r="G77" i="1"/>
  <c r="F77" i="1"/>
  <c r="E77" i="1"/>
  <c r="D77" i="1"/>
  <c r="C77" i="1"/>
  <c r="AI76" i="1"/>
  <c r="AE76" i="1"/>
  <c r="Z76" i="1" s="1"/>
  <c r="X76" i="1"/>
  <c r="U76" i="1"/>
  <c r="S76" i="1"/>
  <c r="R76" i="1"/>
  <c r="Q76" i="1"/>
  <c r="P76" i="1"/>
  <c r="K76" i="1"/>
  <c r="J76" i="1"/>
  <c r="N76" i="1" s="1"/>
  <c r="O76" i="1" s="1"/>
  <c r="I76" i="1"/>
  <c r="G76" i="1"/>
  <c r="F76" i="1"/>
  <c r="E76" i="1"/>
  <c r="D76" i="1"/>
  <c r="C76" i="1"/>
  <c r="AI75" i="1"/>
  <c r="AE75" i="1"/>
  <c r="X75" i="1"/>
  <c r="U75" i="1"/>
  <c r="S75" i="1"/>
  <c r="Q75" i="1"/>
  <c r="P75" i="1"/>
  <c r="R75" i="1" s="1"/>
  <c r="N75" i="1"/>
  <c r="K75" i="1"/>
  <c r="J75" i="1"/>
  <c r="I75" i="1"/>
  <c r="O75" i="1" s="1"/>
  <c r="G75" i="1"/>
  <c r="F75" i="1"/>
  <c r="E75" i="1"/>
  <c r="D75" i="1"/>
  <c r="C75" i="1"/>
  <c r="AI74" i="1"/>
  <c r="AE74" i="1"/>
  <c r="Z74" i="1"/>
  <c r="X74" i="1"/>
  <c r="U74" i="1"/>
  <c r="S74" i="1"/>
  <c r="P74" i="1"/>
  <c r="N74" i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R73" i="1" s="1"/>
  <c r="K73" i="1"/>
  <c r="N73" i="1" s="1"/>
  <c r="AG73" i="1" s="1"/>
  <c r="J73" i="1"/>
  <c r="I73" i="1"/>
  <c r="G73" i="1"/>
  <c r="O73" i="1" s="1"/>
  <c r="F73" i="1"/>
  <c r="E73" i="1"/>
  <c r="D73" i="1"/>
  <c r="C73" i="1"/>
  <c r="AI72" i="1"/>
  <c r="AE72" i="1"/>
  <c r="Z72" i="1"/>
  <c r="X72" i="1"/>
  <c r="U72" i="1"/>
  <c r="S72" i="1"/>
  <c r="R72" i="1"/>
  <c r="P72" i="1"/>
  <c r="Q72" i="1" s="1"/>
  <c r="K72" i="1"/>
  <c r="N72" i="1" s="1"/>
  <c r="J72" i="1"/>
  <c r="I72" i="1"/>
  <c r="G72" i="1"/>
  <c r="AG72" i="1" s="1"/>
  <c r="F72" i="1"/>
  <c r="E72" i="1"/>
  <c r="D72" i="1"/>
  <c r="C72" i="1"/>
  <c r="AI71" i="1"/>
  <c r="AE71" i="1"/>
  <c r="X71" i="1"/>
  <c r="Z71" i="1" s="1"/>
  <c r="U71" i="1"/>
  <c r="S71" i="1"/>
  <c r="R71" i="1"/>
  <c r="P71" i="1"/>
  <c r="K71" i="1"/>
  <c r="J71" i="1"/>
  <c r="I71" i="1"/>
  <c r="G71" i="1"/>
  <c r="F71" i="1"/>
  <c r="E71" i="1"/>
  <c r="D71" i="1"/>
  <c r="C71" i="1"/>
  <c r="AI70" i="1"/>
  <c r="AE70" i="1"/>
  <c r="X70" i="1"/>
  <c r="U70" i="1"/>
  <c r="S70" i="1"/>
  <c r="R70" i="1"/>
  <c r="P70" i="1"/>
  <c r="Q70" i="1" s="1"/>
  <c r="K70" i="1"/>
  <c r="J70" i="1"/>
  <c r="N70" i="1" s="1"/>
  <c r="I70" i="1"/>
  <c r="G70" i="1"/>
  <c r="O70" i="1" s="1"/>
  <c r="F70" i="1"/>
  <c r="E70" i="1"/>
  <c r="D70" i="1"/>
  <c r="C70" i="1"/>
  <c r="AI69" i="1"/>
  <c r="AE69" i="1"/>
  <c r="X69" i="1"/>
  <c r="U69" i="1"/>
  <c r="S69" i="1"/>
  <c r="R69" i="1"/>
  <c r="Q69" i="1"/>
  <c r="P69" i="1"/>
  <c r="K69" i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R68" i="1"/>
  <c r="Q68" i="1"/>
  <c r="P68" i="1"/>
  <c r="K68" i="1"/>
  <c r="J68" i="1"/>
  <c r="N68" i="1" s="1"/>
  <c r="I68" i="1"/>
  <c r="G68" i="1"/>
  <c r="F68" i="1"/>
  <c r="E68" i="1"/>
  <c r="D68" i="1"/>
  <c r="C68" i="1"/>
  <c r="AI67" i="1"/>
  <c r="AE67" i="1"/>
  <c r="Z67" i="1" s="1"/>
  <c r="X67" i="1"/>
  <c r="U67" i="1"/>
  <c r="S67" i="1"/>
  <c r="Q67" i="1"/>
  <c r="P67" i="1"/>
  <c r="R67" i="1" s="1"/>
  <c r="N67" i="1"/>
  <c r="K67" i="1"/>
  <c r="J67" i="1"/>
  <c r="I67" i="1"/>
  <c r="O67" i="1" s="1"/>
  <c r="G67" i="1"/>
  <c r="F67" i="1"/>
  <c r="E67" i="1"/>
  <c r="D67" i="1"/>
  <c r="C67" i="1"/>
  <c r="AI66" i="1"/>
  <c r="AE66" i="1"/>
  <c r="Z66" i="1"/>
  <c r="X66" i="1"/>
  <c r="U66" i="1"/>
  <c r="S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X65" i="1"/>
  <c r="Z65" i="1" s="1"/>
  <c r="U65" i="1"/>
  <c r="S65" i="1"/>
  <c r="Q65" i="1"/>
  <c r="P65" i="1"/>
  <c r="R65" i="1" s="1"/>
  <c r="K65" i="1"/>
  <c r="N65" i="1" s="1"/>
  <c r="J65" i="1"/>
  <c r="I65" i="1"/>
  <c r="AG65" i="1" s="1"/>
  <c r="G65" i="1"/>
  <c r="F65" i="1"/>
  <c r="E65" i="1"/>
  <c r="D65" i="1"/>
  <c r="C65" i="1"/>
  <c r="AI64" i="1"/>
  <c r="AE64" i="1"/>
  <c r="Z64" i="1"/>
  <c r="X64" i="1"/>
  <c r="U64" i="1"/>
  <c r="S64" i="1"/>
  <c r="P64" i="1"/>
  <c r="N64" i="1"/>
  <c r="K64" i="1"/>
  <c r="J64" i="1"/>
  <c r="I64" i="1"/>
  <c r="G64" i="1"/>
  <c r="O64" i="1" s="1"/>
  <c r="F64" i="1"/>
  <c r="E64" i="1"/>
  <c r="D64" i="1"/>
  <c r="C64" i="1"/>
  <c r="AI63" i="1"/>
  <c r="AE63" i="1"/>
  <c r="X63" i="1"/>
  <c r="Z63" i="1" s="1"/>
  <c r="U63" i="1"/>
  <c r="S63" i="1"/>
  <c r="P63" i="1"/>
  <c r="Q63" i="1" s="1"/>
  <c r="K63" i="1"/>
  <c r="J63" i="1"/>
  <c r="I63" i="1"/>
  <c r="G63" i="1"/>
  <c r="F63" i="1"/>
  <c r="E63" i="1"/>
  <c r="D63" i="1"/>
  <c r="C63" i="1"/>
  <c r="AI62" i="1"/>
  <c r="AE62" i="1"/>
  <c r="X62" i="1"/>
  <c r="U62" i="1"/>
  <c r="S62" i="1"/>
  <c r="R62" i="1"/>
  <c r="P62" i="1"/>
  <c r="K62" i="1"/>
  <c r="J62" i="1"/>
  <c r="I62" i="1"/>
  <c r="G62" i="1"/>
  <c r="Q62" i="1" s="1"/>
  <c r="F62" i="1"/>
  <c r="E62" i="1"/>
  <c r="D62" i="1"/>
  <c r="C62" i="1"/>
  <c r="AI61" i="1"/>
  <c r="AE61" i="1"/>
  <c r="Z61" i="1"/>
  <c r="X61" i="1"/>
  <c r="U61" i="1"/>
  <c r="S61" i="1"/>
  <c r="R61" i="1"/>
  <c r="P61" i="1"/>
  <c r="N61" i="1"/>
  <c r="K61" i="1"/>
  <c r="J61" i="1"/>
  <c r="I61" i="1"/>
  <c r="G61" i="1"/>
  <c r="AG61" i="1" s="1"/>
  <c r="F61" i="1"/>
  <c r="E61" i="1"/>
  <c r="D61" i="1"/>
  <c r="C61" i="1"/>
  <c r="AI60" i="1"/>
  <c r="AE60" i="1"/>
  <c r="Z60" i="1"/>
  <c r="X60" i="1"/>
  <c r="U60" i="1"/>
  <c r="S60" i="1"/>
  <c r="R60" i="1"/>
  <c r="P60" i="1"/>
  <c r="N60" i="1"/>
  <c r="K60" i="1"/>
  <c r="J60" i="1"/>
  <c r="I60" i="1"/>
  <c r="G60" i="1"/>
  <c r="Q60" i="1" s="1"/>
  <c r="F60" i="1"/>
  <c r="E60" i="1"/>
  <c r="D60" i="1"/>
  <c r="C60" i="1"/>
  <c r="AI59" i="1"/>
  <c r="AE59" i="1"/>
  <c r="Z59" i="1"/>
  <c r="X59" i="1"/>
  <c r="U59" i="1"/>
  <c r="S59" i="1"/>
  <c r="Q59" i="1"/>
  <c r="P59" i="1"/>
  <c r="R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P58" i="1"/>
  <c r="R58" i="1" s="1"/>
  <c r="N58" i="1"/>
  <c r="K58" i="1"/>
  <c r="J58" i="1"/>
  <c r="I58" i="1"/>
  <c r="AG58" i="1" s="1"/>
  <c r="G58" i="1"/>
  <c r="F58" i="1"/>
  <c r="E58" i="1"/>
  <c r="D58" i="1"/>
  <c r="C58" i="1"/>
  <c r="AI57" i="1"/>
  <c r="AE57" i="1"/>
  <c r="X57" i="1"/>
  <c r="Z57" i="1" s="1"/>
  <c r="U57" i="1"/>
  <c r="S57" i="1"/>
  <c r="P57" i="1"/>
  <c r="R57" i="1" s="1"/>
  <c r="AG57" i="1" s="1"/>
  <c r="N57" i="1"/>
  <c r="K57" i="1"/>
  <c r="J57" i="1"/>
  <c r="I57" i="1"/>
  <c r="G57" i="1"/>
  <c r="F57" i="1"/>
  <c r="E57" i="1"/>
  <c r="D57" i="1"/>
  <c r="C57" i="1"/>
  <c r="AI56" i="1"/>
  <c r="AE56" i="1"/>
  <c r="Z56" i="1" s="1"/>
  <c r="X56" i="1"/>
  <c r="U56" i="1"/>
  <c r="S56" i="1"/>
  <c r="P56" i="1"/>
  <c r="Q56" i="1" s="1"/>
  <c r="N56" i="1"/>
  <c r="K56" i="1"/>
  <c r="J56" i="1"/>
  <c r="I56" i="1"/>
  <c r="O56" i="1" s="1"/>
  <c r="G56" i="1"/>
  <c r="F56" i="1"/>
  <c r="E56" i="1"/>
  <c r="D56" i="1"/>
  <c r="C56" i="1"/>
  <c r="AI55" i="1"/>
  <c r="AE55" i="1"/>
  <c r="X55" i="1"/>
  <c r="U55" i="1"/>
  <c r="S55" i="1"/>
  <c r="R55" i="1"/>
  <c r="P55" i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R54" i="1" s="1"/>
  <c r="K54" i="1"/>
  <c r="J54" i="1"/>
  <c r="N54" i="1" s="1"/>
  <c r="I54" i="1"/>
  <c r="G54" i="1"/>
  <c r="AG54" i="1" s="1"/>
  <c r="F54" i="1"/>
  <c r="E54" i="1"/>
  <c r="D54" i="1"/>
  <c r="C54" i="1"/>
  <c r="AI53" i="1"/>
  <c r="AE53" i="1"/>
  <c r="Z53" i="1" s="1"/>
  <c r="X53" i="1"/>
  <c r="U53" i="1"/>
  <c r="S53" i="1"/>
  <c r="R53" i="1"/>
  <c r="Q53" i="1"/>
  <c r="P53" i="1"/>
  <c r="K53" i="1"/>
  <c r="J53" i="1"/>
  <c r="N53" i="1" s="1"/>
  <c r="O53" i="1" s="1"/>
  <c r="I53" i="1"/>
  <c r="G53" i="1"/>
  <c r="F53" i="1"/>
  <c r="E53" i="1"/>
  <c r="D53" i="1"/>
  <c r="C53" i="1"/>
  <c r="AI52" i="1"/>
  <c r="AE52" i="1"/>
  <c r="Z52" i="1" s="1"/>
  <c r="X52" i="1"/>
  <c r="U52" i="1"/>
  <c r="S52" i="1"/>
  <c r="R52" i="1"/>
  <c r="P52" i="1"/>
  <c r="K52" i="1"/>
  <c r="J52" i="1"/>
  <c r="N52" i="1" s="1"/>
  <c r="I52" i="1"/>
  <c r="G52" i="1"/>
  <c r="Q52" i="1" s="1"/>
  <c r="F52" i="1"/>
  <c r="E52" i="1"/>
  <c r="D52" i="1"/>
  <c r="C52" i="1"/>
  <c r="AI51" i="1"/>
  <c r="AE51" i="1"/>
  <c r="Z51" i="1" s="1"/>
  <c r="X51" i="1"/>
  <c r="U51" i="1"/>
  <c r="S51" i="1"/>
  <c r="P51" i="1"/>
  <c r="R51" i="1" s="1"/>
  <c r="N51" i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N50" i="1" s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J49" i="1"/>
  <c r="N49" i="1" s="1"/>
  <c r="I49" i="1"/>
  <c r="G49" i="1"/>
  <c r="O49" i="1" s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N48" i="1" s="1"/>
  <c r="J48" i="1"/>
  <c r="I48" i="1"/>
  <c r="G48" i="1"/>
  <c r="Q48" i="1" s="1"/>
  <c r="F48" i="1"/>
  <c r="E48" i="1"/>
  <c r="D48" i="1"/>
  <c r="C48" i="1"/>
  <c r="AI47" i="1"/>
  <c r="AE47" i="1"/>
  <c r="Z47" i="1" s="1"/>
  <c r="X47" i="1"/>
  <c r="U47" i="1"/>
  <c r="S47" i="1"/>
  <c r="Q47" i="1"/>
  <c r="P47" i="1"/>
  <c r="K47" i="1"/>
  <c r="J47" i="1"/>
  <c r="N47" i="1" s="1"/>
  <c r="O47" i="1" s="1"/>
  <c r="I47" i="1"/>
  <c r="G47" i="1"/>
  <c r="R47" i="1" s="1"/>
  <c r="F47" i="1"/>
  <c r="E47" i="1"/>
  <c r="D47" i="1"/>
  <c r="C47" i="1"/>
  <c r="AI46" i="1"/>
  <c r="AE46" i="1"/>
  <c r="Z46" i="1" s="1"/>
  <c r="X46" i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Z45" i="1" s="1"/>
  <c r="U45" i="1"/>
  <c r="S45" i="1"/>
  <c r="Q45" i="1"/>
  <c r="P45" i="1"/>
  <c r="R45" i="1" s="1"/>
  <c r="K45" i="1"/>
  <c r="J45" i="1"/>
  <c r="N45" i="1" s="1"/>
  <c r="I45" i="1"/>
  <c r="G45" i="1"/>
  <c r="F45" i="1"/>
  <c r="E45" i="1"/>
  <c r="D45" i="1"/>
  <c r="C45" i="1"/>
  <c r="AI44" i="1"/>
  <c r="AE44" i="1"/>
  <c r="Z44" i="1"/>
  <c r="X44" i="1"/>
  <c r="U44" i="1"/>
  <c r="S44" i="1"/>
  <c r="R44" i="1"/>
  <c r="Q44" i="1"/>
  <c r="P44" i="1"/>
  <c r="N44" i="1"/>
  <c r="K44" i="1"/>
  <c r="J44" i="1"/>
  <c r="I44" i="1"/>
  <c r="G44" i="1"/>
  <c r="AG44" i="1" s="1"/>
  <c r="F44" i="1"/>
  <c r="E44" i="1"/>
  <c r="D44" i="1"/>
  <c r="C44" i="1"/>
  <c r="AI43" i="1"/>
  <c r="AE43" i="1"/>
  <c r="Z43" i="1"/>
  <c r="X43" i="1"/>
  <c r="U43" i="1"/>
  <c r="S43" i="1"/>
  <c r="P43" i="1"/>
  <c r="R43" i="1" s="1"/>
  <c r="N43" i="1"/>
  <c r="K43" i="1"/>
  <c r="J43" i="1"/>
  <c r="I43" i="1"/>
  <c r="O43" i="1" s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K41" i="1"/>
  <c r="J41" i="1"/>
  <c r="N41" i="1" s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P40" i="1"/>
  <c r="K40" i="1"/>
  <c r="N40" i="1" s="1"/>
  <c r="J40" i="1"/>
  <c r="I40" i="1"/>
  <c r="G40" i="1"/>
  <c r="F40" i="1"/>
  <c r="E40" i="1"/>
  <c r="D40" i="1"/>
  <c r="C40" i="1"/>
  <c r="AI39" i="1"/>
  <c r="AE39" i="1"/>
  <c r="Z39" i="1" s="1"/>
  <c r="X39" i="1"/>
  <c r="U39" i="1"/>
  <c r="S39" i="1"/>
  <c r="R39" i="1"/>
  <c r="P39" i="1"/>
  <c r="K39" i="1"/>
  <c r="J39" i="1"/>
  <c r="N39" i="1" s="1"/>
  <c r="O39" i="1" s="1"/>
  <c r="I39" i="1"/>
  <c r="G39" i="1"/>
  <c r="F39" i="1"/>
  <c r="E39" i="1"/>
  <c r="D39" i="1"/>
  <c r="C39" i="1"/>
  <c r="AI38" i="1"/>
  <c r="AE38" i="1"/>
  <c r="Z38" i="1" s="1"/>
  <c r="X38" i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K37" i="1"/>
  <c r="J37" i="1"/>
  <c r="N37" i="1" s="1"/>
  <c r="I37" i="1"/>
  <c r="O37" i="1" s="1"/>
  <c r="G37" i="1"/>
  <c r="F37" i="1"/>
  <c r="E37" i="1"/>
  <c r="D37" i="1"/>
  <c r="C37" i="1"/>
  <c r="AI36" i="1"/>
  <c r="AE36" i="1"/>
  <c r="Z36" i="1"/>
  <c r="X36" i="1"/>
  <c r="U36" i="1"/>
  <c r="S36" i="1"/>
  <c r="R36" i="1"/>
  <c r="Q36" i="1"/>
  <c r="P36" i="1"/>
  <c r="N36" i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P35" i="1"/>
  <c r="R35" i="1" s="1"/>
  <c r="N35" i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K34" i="1"/>
  <c r="J34" i="1"/>
  <c r="N34" i="1" s="1"/>
  <c r="I34" i="1"/>
  <c r="O34" i="1" s="1"/>
  <c r="G34" i="1"/>
  <c r="F34" i="1"/>
  <c r="E34" i="1"/>
  <c r="D34" i="1"/>
  <c r="C34" i="1"/>
  <c r="AI33" i="1"/>
  <c r="AE33" i="1"/>
  <c r="X33" i="1"/>
  <c r="Z33" i="1" s="1"/>
  <c r="U33" i="1"/>
  <c r="S33" i="1"/>
  <c r="P33" i="1"/>
  <c r="K33" i="1"/>
  <c r="J33" i="1"/>
  <c r="N33" i="1" s="1"/>
  <c r="I33" i="1"/>
  <c r="G33" i="1"/>
  <c r="O33" i="1" s="1"/>
  <c r="F33" i="1"/>
  <c r="E33" i="1"/>
  <c r="D33" i="1"/>
  <c r="C33" i="1"/>
  <c r="AI32" i="1"/>
  <c r="AE32" i="1"/>
  <c r="X32" i="1"/>
  <c r="Z32" i="1" s="1"/>
  <c r="U32" i="1"/>
  <c r="S32" i="1"/>
  <c r="R32" i="1"/>
  <c r="P32" i="1"/>
  <c r="K32" i="1"/>
  <c r="N32" i="1" s="1"/>
  <c r="J32" i="1"/>
  <c r="I32" i="1"/>
  <c r="G32" i="1"/>
  <c r="F32" i="1"/>
  <c r="E32" i="1"/>
  <c r="D32" i="1"/>
  <c r="C32" i="1"/>
  <c r="AI31" i="1"/>
  <c r="AE31" i="1"/>
  <c r="Z31" i="1" s="1"/>
  <c r="X31" i="1"/>
  <c r="U31" i="1"/>
  <c r="S31" i="1"/>
  <c r="Q31" i="1"/>
  <c r="P31" i="1"/>
  <c r="N31" i="1"/>
  <c r="K31" i="1"/>
  <c r="J31" i="1"/>
  <c r="I31" i="1"/>
  <c r="G31" i="1"/>
  <c r="R31" i="1" s="1"/>
  <c r="F31" i="1"/>
  <c r="E31" i="1"/>
  <c r="D31" i="1"/>
  <c r="C31" i="1"/>
  <c r="AI30" i="1"/>
  <c r="AE30" i="1"/>
  <c r="Z30" i="1" s="1"/>
  <c r="X30" i="1"/>
  <c r="U30" i="1"/>
  <c r="S30" i="1"/>
  <c r="P30" i="1"/>
  <c r="R30" i="1" s="1"/>
  <c r="K30" i="1"/>
  <c r="J30" i="1"/>
  <c r="N30" i="1" s="1"/>
  <c r="AG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AG29" i="1" s="1"/>
  <c r="I29" i="1"/>
  <c r="O29" i="1" s="1"/>
  <c r="G29" i="1"/>
  <c r="F29" i="1"/>
  <c r="E29" i="1"/>
  <c r="D29" i="1"/>
  <c r="C29" i="1"/>
  <c r="AI28" i="1"/>
  <c r="AE28" i="1"/>
  <c r="Z28" i="1"/>
  <c r="X28" i="1"/>
  <c r="U28" i="1"/>
  <c r="S28" i="1"/>
  <c r="R28" i="1"/>
  <c r="Q28" i="1"/>
  <c r="P28" i="1"/>
  <c r="N28" i="1"/>
  <c r="K28" i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P27" i="1"/>
  <c r="Q27" i="1" s="1"/>
  <c r="N27" i="1"/>
  <c r="K27" i="1"/>
  <c r="J27" i="1"/>
  <c r="I27" i="1"/>
  <c r="G27" i="1"/>
  <c r="R27" i="1" s="1"/>
  <c r="F27" i="1"/>
  <c r="E27" i="1"/>
  <c r="D27" i="1"/>
  <c r="C27" i="1"/>
  <c r="AI26" i="1"/>
  <c r="AE26" i="1"/>
  <c r="X26" i="1"/>
  <c r="Z26" i="1" s="1"/>
  <c r="U26" i="1"/>
  <c r="S26" i="1"/>
  <c r="P26" i="1"/>
  <c r="K26" i="1"/>
  <c r="J26" i="1"/>
  <c r="N26" i="1" s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K25" i="1"/>
  <c r="J25" i="1"/>
  <c r="N25" i="1" s="1"/>
  <c r="I25" i="1"/>
  <c r="G25" i="1"/>
  <c r="F25" i="1"/>
  <c r="E25" i="1"/>
  <c r="D25" i="1"/>
  <c r="C25" i="1"/>
  <c r="AI24" i="1"/>
  <c r="AE24" i="1"/>
  <c r="X24" i="1"/>
  <c r="Z24" i="1" s="1"/>
  <c r="U24" i="1"/>
  <c r="S24" i="1"/>
  <c r="R24" i="1"/>
  <c r="Q24" i="1"/>
  <c r="P24" i="1"/>
  <c r="K24" i="1"/>
  <c r="N24" i="1" s="1"/>
  <c r="J24" i="1"/>
  <c r="I24" i="1"/>
  <c r="G24" i="1"/>
  <c r="F24" i="1"/>
  <c r="E24" i="1"/>
  <c r="D24" i="1"/>
  <c r="C24" i="1"/>
  <c r="AI23" i="1"/>
  <c r="AE23" i="1"/>
  <c r="Z23" i="1" s="1"/>
  <c r="X23" i="1"/>
  <c r="U23" i="1"/>
  <c r="S23" i="1"/>
  <c r="Q23" i="1"/>
  <c r="P23" i="1"/>
  <c r="O23" i="1"/>
  <c r="N23" i="1"/>
  <c r="K23" i="1"/>
  <c r="J23" i="1"/>
  <c r="I23" i="1"/>
  <c r="G23" i="1"/>
  <c r="F23" i="1"/>
  <c r="E23" i="1"/>
  <c r="D23" i="1"/>
  <c r="C23" i="1"/>
  <c r="AI22" i="1"/>
  <c r="AE22" i="1"/>
  <c r="Z22" i="1" s="1"/>
  <c r="X22" i="1"/>
  <c r="U22" i="1"/>
  <c r="S22" i="1"/>
  <c r="P22" i="1"/>
  <c r="R22" i="1" s="1"/>
  <c r="O22" i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I21" i="1"/>
  <c r="G21" i="1"/>
  <c r="F21" i="1"/>
  <c r="E21" i="1"/>
  <c r="D21" i="1"/>
  <c r="C21" i="1"/>
  <c r="AI20" i="1"/>
  <c r="AE20" i="1"/>
  <c r="Z20" i="1"/>
  <c r="X20" i="1"/>
  <c r="U20" i="1"/>
  <c r="S20" i="1"/>
  <c r="R20" i="1"/>
  <c r="Q20" i="1"/>
  <c r="P20" i="1"/>
  <c r="N20" i="1"/>
  <c r="K20" i="1"/>
  <c r="J20" i="1"/>
  <c r="I20" i="1"/>
  <c r="G20" i="1"/>
  <c r="F20" i="1"/>
  <c r="E20" i="1"/>
  <c r="D20" i="1"/>
  <c r="C20" i="1"/>
  <c r="AI19" i="1"/>
  <c r="AE19" i="1"/>
  <c r="Z19" i="1"/>
  <c r="X19" i="1"/>
  <c r="U19" i="1"/>
  <c r="S19" i="1"/>
  <c r="P19" i="1"/>
  <c r="Q19" i="1" s="1"/>
  <c r="N19" i="1"/>
  <c r="K19" i="1"/>
  <c r="J19" i="1"/>
  <c r="I19" i="1"/>
  <c r="O19" i="1" s="1"/>
  <c r="G19" i="1"/>
  <c r="R19" i="1" s="1"/>
  <c r="F19" i="1"/>
  <c r="E19" i="1"/>
  <c r="D19" i="1"/>
  <c r="C19" i="1"/>
  <c r="AI18" i="1"/>
  <c r="AE18" i="1"/>
  <c r="X18" i="1"/>
  <c r="Z18" i="1" s="1"/>
  <c r="U18" i="1"/>
  <c r="S18" i="1"/>
  <c r="P18" i="1"/>
  <c r="K18" i="1"/>
  <c r="J18" i="1"/>
  <c r="N18" i="1" s="1"/>
  <c r="I18" i="1"/>
  <c r="O18" i="1" s="1"/>
  <c r="G18" i="1"/>
  <c r="F18" i="1"/>
  <c r="E18" i="1"/>
  <c r="D18" i="1"/>
  <c r="C18" i="1"/>
  <c r="AI17" i="1"/>
  <c r="AE17" i="1"/>
  <c r="X17" i="1"/>
  <c r="Z17" i="1" s="1"/>
  <c r="U17" i="1"/>
  <c r="S17" i="1"/>
  <c r="P17" i="1"/>
  <c r="K17" i="1"/>
  <c r="J17" i="1"/>
  <c r="I17" i="1"/>
  <c r="G17" i="1"/>
  <c r="F17" i="1"/>
  <c r="E17" i="1"/>
  <c r="D17" i="1"/>
  <c r="C1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I16" i="1"/>
  <c r="AE16" i="1"/>
  <c r="X16" i="1"/>
  <c r="Z16" i="1" s="1"/>
  <c r="U16" i="1"/>
  <c r="S16" i="1"/>
  <c r="R16" i="1"/>
  <c r="P16" i="1"/>
  <c r="K16" i="1"/>
  <c r="N16" i="1" s="1"/>
  <c r="J16" i="1"/>
  <c r="I16" i="1"/>
  <c r="G16" i="1"/>
  <c r="F16" i="1"/>
  <c r="E16" i="1"/>
  <c r="D16" i="1"/>
  <c r="C16" i="1"/>
  <c r="A16" i="1"/>
  <c r="AI15" i="1"/>
  <c r="AE15" i="1"/>
  <c r="Z15" i="1" s="1"/>
  <c r="X15" i="1"/>
  <c r="U15" i="1"/>
  <c r="S15" i="1"/>
  <c r="R15" i="1"/>
  <c r="P15" i="1"/>
  <c r="O15" i="1"/>
  <c r="N15" i="1"/>
  <c r="K15" i="1"/>
  <c r="J15" i="1"/>
  <c r="I15" i="1"/>
  <c r="G15" i="1"/>
  <c r="F15" i="1"/>
  <c r="E15" i="1"/>
  <c r="D15" i="1"/>
  <c r="C15" i="1"/>
  <c r="AI14" i="1"/>
  <c r="AE14" i="1"/>
  <c r="Z14" i="1" s="1"/>
  <c r="X14" i="1"/>
  <c r="U14" i="1"/>
  <c r="S14" i="1"/>
  <c r="P14" i="1"/>
  <c r="R14" i="1" s="1"/>
  <c r="O14" i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Q13" i="1"/>
  <c r="P13" i="1"/>
  <c r="R13" i="1" s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R12" i="1"/>
  <c r="Q12" i="1"/>
  <c r="P12" i="1"/>
  <c r="N12" i="1"/>
  <c r="K12" i="1"/>
  <c r="J12" i="1"/>
  <c r="I12" i="1"/>
  <c r="G12" i="1"/>
  <c r="F12" i="1"/>
  <c r="E12" i="1"/>
  <c r="D12" i="1"/>
  <c r="C12" i="1"/>
  <c r="AI11" i="1"/>
  <c r="AE11" i="1"/>
  <c r="Z11" i="1"/>
  <c r="X11" i="1"/>
  <c r="U11" i="1"/>
  <c r="S11" i="1"/>
  <c r="P11" i="1"/>
  <c r="Q11" i="1" s="1"/>
  <c r="N11" i="1"/>
  <c r="K11" i="1"/>
  <c r="J11" i="1"/>
  <c r="I11" i="1"/>
  <c r="O11" i="1" s="1"/>
  <c r="G11" i="1"/>
  <c r="R11" i="1" s="1"/>
  <c r="F11" i="1"/>
  <c r="E11" i="1"/>
  <c r="D11" i="1"/>
  <c r="C11" i="1"/>
  <c r="AI10" i="1"/>
  <c r="AE10" i="1"/>
  <c r="X10" i="1"/>
  <c r="Z10" i="1" s="1"/>
  <c r="U10" i="1"/>
  <c r="S10" i="1"/>
  <c r="P10" i="1"/>
  <c r="K10" i="1"/>
  <c r="J10" i="1"/>
  <c r="N10" i="1" s="1"/>
  <c r="I10" i="1"/>
  <c r="O10" i="1" s="1"/>
  <c r="G10" i="1"/>
  <c r="F10" i="1"/>
  <c r="E10" i="1"/>
  <c r="D10" i="1"/>
  <c r="C10" i="1"/>
  <c r="A10" i="1"/>
  <c r="A11" i="1" s="1"/>
  <c r="A12" i="1" s="1"/>
  <c r="A13" i="1" s="1"/>
  <c r="A14" i="1" s="1"/>
  <c r="A15" i="1" s="1"/>
  <c r="AI9" i="1"/>
  <c r="AE9" i="1"/>
  <c r="X9" i="1"/>
  <c r="U9" i="1"/>
  <c r="S9" i="1"/>
  <c r="Q9" i="1"/>
  <c r="P9" i="1"/>
  <c r="R9" i="1" s="1"/>
  <c r="K9" i="1"/>
  <c r="J9" i="1"/>
  <c r="N9" i="1" s="1"/>
  <c r="I9" i="1"/>
  <c r="G9" i="1"/>
  <c r="F9" i="1"/>
  <c r="E9" i="1"/>
  <c r="D9" i="1"/>
  <c r="C9" i="1"/>
  <c r="E5" i="1"/>
  <c r="D176" i="1" s="1"/>
  <c r="E4" i="1"/>
  <c r="B3" i="1"/>
  <c r="AG10" i="1" l="1"/>
  <c r="AG18" i="1"/>
  <c r="AG70" i="1"/>
  <c r="K170" i="1"/>
  <c r="O13" i="1"/>
  <c r="AG14" i="1"/>
  <c r="O21" i="1"/>
  <c r="AG22" i="1"/>
  <c r="AG24" i="1"/>
  <c r="O24" i="1"/>
  <c r="O27" i="1"/>
  <c r="AG36" i="1"/>
  <c r="Q39" i="1"/>
  <c r="AG39" i="1"/>
  <c r="O41" i="1"/>
  <c r="O42" i="1"/>
  <c r="AG42" i="1"/>
  <c r="O45" i="1"/>
  <c r="AG46" i="1"/>
  <c r="O46" i="1"/>
  <c r="AG59" i="1"/>
  <c r="Q16" i="1"/>
  <c r="AG16" i="1"/>
  <c r="O16" i="1"/>
  <c r="AG28" i="1"/>
  <c r="AG31" i="1"/>
  <c r="AG51" i="1"/>
  <c r="AG13" i="1"/>
  <c r="N17" i="1"/>
  <c r="AG17" i="1" s="1"/>
  <c r="AG21" i="1"/>
  <c r="O25" i="1"/>
  <c r="O26" i="1"/>
  <c r="AG26" i="1"/>
  <c r="O35" i="1"/>
  <c r="AG35" i="1"/>
  <c r="Q40" i="1"/>
  <c r="AG40" i="1"/>
  <c r="O40" i="1"/>
  <c r="AG45" i="1"/>
  <c r="O50" i="1"/>
  <c r="O63" i="1"/>
  <c r="AG50" i="1"/>
  <c r="AG38" i="1"/>
  <c r="O55" i="1"/>
  <c r="AG127" i="1"/>
  <c r="AG129" i="1"/>
  <c r="Q32" i="1"/>
  <c r="AG32" i="1"/>
  <c r="O32" i="1"/>
  <c r="Q41" i="1"/>
  <c r="R41" i="1"/>
  <c r="AG41" i="1" s="1"/>
  <c r="AG49" i="1"/>
  <c r="O123" i="1"/>
  <c r="R10" i="1"/>
  <c r="Q10" i="1"/>
  <c r="Q170" i="1" s="1"/>
  <c r="R18" i="1"/>
  <c r="Q18" i="1"/>
  <c r="R17" i="1"/>
  <c r="R170" i="1" s="1"/>
  <c r="Q17" i="1"/>
  <c r="R26" i="1"/>
  <c r="Q26" i="1"/>
  <c r="O30" i="1"/>
  <c r="O31" i="1"/>
  <c r="AG37" i="1"/>
  <c r="O9" i="1"/>
  <c r="X170" i="1"/>
  <c r="Z9" i="1"/>
  <c r="AG12" i="1"/>
  <c r="Q15" i="1"/>
  <c r="AG15" i="1"/>
  <c r="AG20" i="1"/>
  <c r="R23" i="1"/>
  <c r="AG23" i="1" s="1"/>
  <c r="R25" i="1"/>
  <c r="AG25" i="1" s="1"/>
  <c r="Q25" i="1"/>
  <c r="R34" i="1"/>
  <c r="AG34" i="1" s="1"/>
  <c r="Q34" i="1"/>
  <c r="O38" i="1"/>
  <c r="Q33" i="1"/>
  <c r="R33" i="1"/>
  <c r="AG33" i="1" s="1"/>
  <c r="O52" i="1"/>
  <c r="AG66" i="1"/>
  <c r="R66" i="1"/>
  <c r="Q66" i="1"/>
  <c r="Q78" i="1"/>
  <c r="R78" i="1"/>
  <c r="AG89" i="1"/>
  <c r="AG133" i="1"/>
  <c r="Q133" i="1"/>
  <c r="R137" i="1"/>
  <c r="AG137" i="1" s="1"/>
  <c r="Q137" i="1"/>
  <c r="O12" i="1"/>
  <c r="O20" i="1"/>
  <c r="O28" i="1"/>
  <c r="O36" i="1"/>
  <c r="Q42" i="1"/>
  <c r="O44" i="1"/>
  <c r="AG47" i="1"/>
  <c r="Q50" i="1"/>
  <c r="Q57" i="1"/>
  <c r="O60" i="1"/>
  <c r="N63" i="1"/>
  <c r="Q71" i="1"/>
  <c r="O74" i="1"/>
  <c r="Q80" i="1"/>
  <c r="R80" i="1"/>
  <c r="AG80" i="1" s="1"/>
  <c r="R81" i="1"/>
  <c r="Q81" i="1"/>
  <c r="AG86" i="1"/>
  <c r="Z86" i="1"/>
  <c r="Q92" i="1"/>
  <c r="O96" i="1"/>
  <c r="AG96" i="1"/>
  <c r="Q102" i="1"/>
  <c r="R102" i="1"/>
  <c r="AG102" i="1" s="1"/>
  <c r="Z107" i="1"/>
  <c r="AG109" i="1"/>
  <c r="R109" i="1"/>
  <c r="O109" i="1"/>
  <c r="AG110" i="1"/>
  <c r="O110" i="1"/>
  <c r="AG114" i="1"/>
  <c r="Q120" i="1"/>
  <c r="R120" i="1"/>
  <c r="N123" i="1"/>
  <c r="R129" i="1"/>
  <c r="Q129" i="1"/>
  <c r="R130" i="1"/>
  <c r="AG130" i="1" s="1"/>
  <c r="AG146" i="1"/>
  <c r="O146" i="1"/>
  <c r="R146" i="1"/>
  <c r="O87" i="1"/>
  <c r="AE170" i="1"/>
  <c r="AG52" i="1"/>
  <c r="Q55" i="1"/>
  <c r="AG76" i="1"/>
  <c r="N88" i="1"/>
  <c r="AG88" i="1" s="1"/>
  <c r="O99" i="1"/>
  <c r="Z113" i="1"/>
  <c r="Q127" i="1"/>
  <c r="Q128" i="1"/>
  <c r="R128" i="1"/>
  <c r="AG128" i="1" s="1"/>
  <c r="AG132" i="1"/>
  <c r="R151" i="1"/>
  <c r="AG151" i="1" s="1"/>
  <c r="Q151" i="1"/>
  <c r="O57" i="1"/>
  <c r="O65" i="1"/>
  <c r="O66" i="1"/>
  <c r="N69" i="1"/>
  <c r="O69" i="1" s="1"/>
  <c r="Z69" i="1"/>
  <c r="Z70" i="1"/>
  <c r="Z75" i="1"/>
  <c r="AG77" i="1"/>
  <c r="R77" i="1"/>
  <c r="O77" i="1"/>
  <c r="AG78" i="1"/>
  <c r="O78" i="1"/>
  <c r="AG82" i="1"/>
  <c r="N96" i="1"/>
  <c r="AG101" i="1"/>
  <c r="O105" i="1"/>
  <c r="R106" i="1"/>
  <c r="AG106" i="1" s="1"/>
  <c r="Q106" i="1"/>
  <c r="AG113" i="1"/>
  <c r="O113" i="1"/>
  <c r="Q118" i="1"/>
  <c r="R118" i="1"/>
  <c r="AG126" i="1"/>
  <c r="O126" i="1"/>
  <c r="AG136" i="1"/>
  <c r="O142" i="1"/>
  <c r="AG142" i="1"/>
  <c r="AG60" i="1"/>
  <c r="AG64" i="1"/>
  <c r="O85" i="1"/>
  <c r="R87" i="1"/>
  <c r="AG87" i="1" s="1"/>
  <c r="Q88" i="1"/>
  <c r="R88" i="1"/>
  <c r="R97" i="1"/>
  <c r="AG97" i="1" s="1"/>
  <c r="Q97" i="1"/>
  <c r="R105" i="1"/>
  <c r="AG105" i="1" s="1"/>
  <c r="Q105" i="1"/>
  <c r="O133" i="1"/>
  <c r="AG155" i="1"/>
  <c r="O51" i="1"/>
  <c r="AG27" i="1"/>
  <c r="AG43" i="1"/>
  <c r="Q46" i="1"/>
  <c r="O48" i="1"/>
  <c r="R49" i="1"/>
  <c r="Q58" i="1"/>
  <c r="O61" i="1"/>
  <c r="R63" i="1"/>
  <c r="Q64" i="1"/>
  <c r="AG67" i="1"/>
  <c r="O72" i="1"/>
  <c r="Q73" i="1"/>
  <c r="R74" i="1"/>
  <c r="AG74" i="1" s="1"/>
  <c r="Q74" i="1"/>
  <c r="AG81" i="1"/>
  <c r="O81" i="1"/>
  <c r="Q87" i="1"/>
  <c r="R90" i="1"/>
  <c r="AG90" i="1" s="1"/>
  <c r="Q96" i="1"/>
  <c r="R96" i="1"/>
  <c r="AG100" i="1"/>
  <c r="AG116" i="1"/>
  <c r="AG119" i="1"/>
  <c r="O119" i="1"/>
  <c r="AG121" i="1"/>
  <c r="Q134" i="1"/>
  <c r="R134" i="1"/>
  <c r="AG134" i="1" s="1"/>
  <c r="AG138" i="1"/>
  <c r="G170" i="1"/>
  <c r="AG11" i="1"/>
  <c r="Q14" i="1"/>
  <c r="AG19" i="1"/>
  <c r="Q22" i="1"/>
  <c r="Q30" i="1"/>
  <c r="Q38" i="1"/>
  <c r="I170" i="1"/>
  <c r="S170" i="1"/>
  <c r="Q35" i="1"/>
  <c r="Q43" i="1"/>
  <c r="AG48" i="1"/>
  <c r="Q51" i="1"/>
  <c r="AG53" i="1"/>
  <c r="O54" i="1"/>
  <c r="Z55" i="1"/>
  <c r="R56" i="1"/>
  <c r="AG56" i="1" s="1"/>
  <c r="O59" i="1"/>
  <c r="N62" i="1"/>
  <c r="Z62" i="1"/>
  <c r="R64" i="1"/>
  <c r="AG68" i="1"/>
  <c r="O68" i="1"/>
  <c r="N71" i="1"/>
  <c r="O71" i="1" s="1"/>
  <c r="AG79" i="1"/>
  <c r="Q85" i="1"/>
  <c r="Q86" i="1"/>
  <c r="R86" i="1"/>
  <c r="O94" i="1"/>
  <c r="O100" i="1"/>
  <c r="Q110" i="1"/>
  <c r="R110" i="1"/>
  <c r="N115" i="1"/>
  <c r="O115" i="1" s="1"/>
  <c r="AG117" i="1"/>
  <c r="R117" i="1"/>
  <c r="AG118" i="1"/>
  <c r="Z118" i="1"/>
  <c r="Q124" i="1"/>
  <c r="O128" i="1"/>
  <c r="R148" i="1"/>
  <c r="AG148" i="1" s="1"/>
  <c r="Q148" i="1"/>
  <c r="J170" i="1"/>
  <c r="U170" i="1"/>
  <c r="N55" i="1"/>
  <c r="O58" i="1"/>
  <c r="Q61" i="1"/>
  <c r="AG63" i="1"/>
  <c r="Z94" i="1"/>
  <c r="AG94" i="1" s="1"/>
  <c r="O101" i="1"/>
  <c r="AG104" i="1"/>
  <c r="O106" i="1"/>
  <c r="Q112" i="1"/>
  <c r="R112" i="1"/>
  <c r="AG112" i="1" s="1"/>
  <c r="R113" i="1"/>
  <c r="Q113" i="1"/>
  <c r="N120" i="1"/>
  <c r="AG120" i="1" s="1"/>
  <c r="AG123" i="1"/>
  <c r="O137" i="1"/>
  <c r="R138" i="1"/>
  <c r="Q138" i="1"/>
  <c r="R143" i="1"/>
  <c r="AG143" i="1" s="1"/>
  <c r="Q143" i="1"/>
  <c r="AG83" i="1"/>
  <c r="O88" i="1"/>
  <c r="O89" i="1"/>
  <c r="O98" i="1"/>
  <c r="O121" i="1"/>
  <c r="O130" i="1"/>
  <c r="R140" i="1"/>
  <c r="AG140" i="1" s="1"/>
  <c r="Q144" i="1"/>
  <c r="O157" i="1"/>
  <c r="AG166" i="1"/>
  <c r="N85" i="1"/>
  <c r="AG85" i="1" s="1"/>
  <c r="Z85" i="1"/>
  <c r="AG93" i="1"/>
  <c r="Z95" i="1"/>
  <c r="AG95" i="1" s="1"/>
  <c r="Q104" i="1"/>
  <c r="N117" i="1"/>
  <c r="O117" i="1" s="1"/>
  <c r="Z117" i="1"/>
  <c r="AG125" i="1"/>
  <c r="Z127" i="1"/>
  <c r="Q136" i="1"/>
  <c r="AG147" i="1"/>
  <c r="N155" i="1"/>
  <c r="O155" i="1" s="1"/>
  <c r="O158" i="1"/>
  <c r="O160" i="1"/>
  <c r="AG161" i="1"/>
  <c r="AG149" i="1"/>
  <c r="O149" i="1"/>
  <c r="AG162" i="1"/>
  <c r="O162" i="1"/>
  <c r="R164" i="1"/>
  <c r="AG164" i="1" s="1"/>
  <c r="Q164" i="1"/>
  <c r="O144" i="1"/>
  <c r="AG144" i="1"/>
  <c r="O150" i="1"/>
  <c r="O152" i="1"/>
  <c r="O82" i="1"/>
  <c r="AG99" i="1"/>
  <c r="O104" i="1"/>
  <c r="O114" i="1"/>
  <c r="AG131" i="1"/>
  <c r="O136" i="1"/>
  <c r="Q142" i="1"/>
  <c r="AG153" i="1"/>
  <c r="AG163" i="1"/>
  <c r="O167" i="1"/>
  <c r="AG168" i="1"/>
  <c r="AG141" i="1"/>
  <c r="AG154" i="1"/>
  <c r="O154" i="1"/>
  <c r="R156" i="1"/>
  <c r="AG156" i="1" s="1"/>
  <c r="Q156" i="1"/>
  <c r="AG75" i="1"/>
  <c r="O80" i="1"/>
  <c r="O86" i="1"/>
  <c r="O90" i="1"/>
  <c r="AG107" i="1"/>
  <c r="O112" i="1"/>
  <c r="O118" i="1"/>
  <c r="O122" i="1"/>
  <c r="AG139" i="1"/>
  <c r="AG145" i="1"/>
  <c r="R157" i="1"/>
  <c r="AG157" i="1" s="1"/>
  <c r="Q159" i="1"/>
  <c r="N163" i="1"/>
  <c r="O163" i="1" s="1"/>
  <c r="R150" i="1"/>
  <c r="AG150" i="1" s="1"/>
  <c r="AG152" i="1"/>
  <c r="R158" i="1"/>
  <c r="AG158" i="1" s="1"/>
  <c r="AG160" i="1"/>
  <c r="O165" i="1"/>
  <c r="R166" i="1"/>
  <c r="R91" i="1"/>
  <c r="AG91" i="1" s="1"/>
  <c r="AG165" i="1"/>
  <c r="Q168" i="1"/>
  <c r="R160" i="1"/>
  <c r="Q169" i="1"/>
  <c r="Z170" i="1" l="1"/>
  <c r="O62" i="1"/>
  <c r="AG62" i="1"/>
  <c r="AG71" i="1"/>
  <c r="AG69" i="1"/>
  <c r="O17" i="1"/>
  <c r="O170" i="1" s="1"/>
  <c r="AG115" i="1"/>
  <c r="AG55" i="1"/>
  <c r="AG9" i="1"/>
  <c r="N170" i="1"/>
  <c r="O120" i="1"/>
  <c r="AG1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tc={F59B5141-8ABF-474B-B6C9-399FAB78681B}</author>
    <author>tc={F0033614-2B8C-49C9-8433-B2C9A4AF01F8}</author>
    <author>tc={172EBBC0-3A79-413F-95C5-AA3FAFCD462B}</author>
    <author>tc={23A128CF-53A9-43F4-BC0A-3A79F87825FC}</author>
    <author>tc={302EAF87-A1AE-4331-8319-71EBD1E2C142}</author>
    <author>tc={7D14F4E8-06F9-48A4-9040-1C84796D0D0A}</author>
  </authors>
  <commentList>
    <comment ref="J8" authorId="0" shapeId="0" xr:uid="{F59B5141-8ABF-474B-B6C9-399FAB78681B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F0033614-2B8C-49C9-8433-B2C9A4AF01F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172EBBC0-3A79-413F-95C5-AA3FAFCD462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23A128CF-53A9-43F4-BC0A-3A79F87825F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302EAF87-A1AE-4331-8319-71EBD1E2C14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7D14F4E8-06F9-48A4-9040-1C84796D0D0A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<sst xmlns="http://schemas.openxmlformats.org/spreadsheetml/2006/main" count="693" uniqueCount="51">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</sst>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99518196-C90B-417C-BE27-8D9790553797}"/>
    <cellStyle name="Normal 4" xfId="3" xr:uid="{36B52786-E620-4664-AA97-1D9BD397D5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BOYACA-CAQUETA-%20QUINDIO-PUTUMAYO-META-CASANARE-NARI&#209;O-TOLIMA\ESE%20HOSPITAL%20SAN%20RAFAEL%20DE%20TUNJA\SIMULADOR%20DE%20CONCILIACION%20ESE%20HOSPITAL%20SAN%20RAFAEL%20DE%20TUNJA-.xlsb" TargetMode="External"/><Relationship Id="rId2" Type="http://schemas.microsoft.com/office/2019/04/relationships/externalLinkLongPath" Target="SIMULADOR%20DE%20CONCILIACION%20ESE%20HOSPITAL%20SAN%20RAFAEL%20DE%20TUNJA-.xlsb?6F229593" TargetMode="External"/><Relationship Id="rId1" Type="http://schemas.openxmlformats.org/officeDocument/2006/relationships/externalLinkPath" Target="file:///\\6F229593\SIMULADOR%20DE%20CONCILIACION%20ESE%20HOSPITAL%20SAN%20RAFAEL%20DE%20TUNJA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3066727</v>
          </cell>
          <cell r="B3">
            <v>3066727</v>
          </cell>
          <cell r="C3">
            <v>43616</v>
          </cell>
          <cell r="D3">
            <v>43630</v>
          </cell>
          <cell r="F3">
            <v>202390</v>
          </cell>
          <cell r="G3" t="str">
            <v>CANCELADA</v>
          </cell>
          <cell r="H3">
            <v>0</v>
          </cell>
          <cell r="I3">
            <v>0</v>
          </cell>
          <cell r="J3">
            <v>0</v>
          </cell>
          <cell r="P3">
            <v>0</v>
          </cell>
          <cell r="R3">
            <v>202390</v>
          </cell>
        </row>
        <row r="4">
          <cell r="A4">
            <v>3312543</v>
          </cell>
          <cell r="B4">
            <v>3312543</v>
          </cell>
          <cell r="C4">
            <v>44187</v>
          </cell>
          <cell r="D4">
            <v>44455</v>
          </cell>
          <cell r="F4">
            <v>10526200</v>
          </cell>
          <cell r="G4" t="str">
            <v>NO RADICADA</v>
          </cell>
          <cell r="H4">
            <v>10526200</v>
          </cell>
          <cell r="I4">
            <v>0</v>
          </cell>
          <cell r="J4">
            <v>0</v>
          </cell>
          <cell r="P4">
            <v>0</v>
          </cell>
          <cell r="R4">
            <v>0</v>
          </cell>
        </row>
        <row r="5">
          <cell r="A5">
            <v>3342500</v>
          </cell>
          <cell r="B5">
            <v>3342500</v>
          </cell>
          <cell r="C5">
            <v>44272</v>
          </cell>
          <cell r="D5">
            <v>44488</v>
          </cell>
          <cell r="F5">
            <v>59616</v>
          </cell>
          <cell r="G5" t="str">
            <v>NO RADICADA</v>
          </cell>
          <cell r="H5">
            <v>59616</v>
          </cell>
          <cell r="I5">
            <v>0</v>
          </cell>
          <cell r="J5">
            <v>0</v>
          </cell>
          <cell r="P5">
            <v>0</v>
          </cell>
          <cell r="R5">
            <v>0</v>
          </cell>
        </row>
        <row r="6">
          <cell r="A6">
            <v>3343892</v>
          </cell>
          <cell r="B6">
            <v>3343892</v>
          </cell>
          <cell r="C6">
            <v>44275</v>
          </cell>
          <cell r="D6">
            <v>44488</v>
          </cell>
          <cell r="F6">
            <v>708240</v>
          </cell>
          <cell r="G6" t="str">
            <v>NO RADICADA</v>
          </cell>
          <cell r="H6">
            <v>708240</v>
          </cell>
          <cell r="I6">
            <v>0</v>
          </cell>
          <cell r="J6">
            <v>0</v>
          </cell>
          <cell r="P6">
            <v>0</v>
          </cell>
          <cell r="R6">
            <v>0</v>
          </cell>
        </row>
        <row r="7">
          <cell r="A7">
            <v>3344476</v>
          </cell>
          <cell r="B7">
            <v>3344476</v>
          </cell>
          <cell r="C7">
            <v>44278</v>
          </cell>
          <cell r="D7">
            <v>44306</v>
          </cell>
          <cell r="F7">
            <v>52371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P7">
            <v>0</v>
          </cell>
          <cell r="R7">
            <v>52371</v>
          </cell>
        </row>
        <row r="8">
          <cell r="A8">
            <v>3362188</v>
          </cell>
          <cell r="B8">
            <v>3362188</v>
          </cell>
          <cell r="C8">
            <v>44319</v>
          </cell>
          <cell r="D8">
            <v>44365</v>
          </cell>
          <cell r="F8">
            <v>773317</v>
          </cell>
          <cell r="G8" t="str">
            <v>CANCELADA</v>
          </cell>
          <cell r="H8">
            <v>0</v>
          </cell>
          <cell r="I8">
            <v>0</v>
          </cell>
          <cell r="J8">
            <v>0</v>
          </cell>
          <cell r="P8">
            <v>0</v>
          </cell>
          <cell r="R8">
            <v>773317</v>
          </cell>
        </row>
        <row r="9">
          <cell r="A9">
            <v>3362473</v>
          </cell>
          <cell r="B9">
            <v>3362473</v>
          </cell>
          <cell r="C9">
            <v>44319</v>
          </cell>
          <cell r="D9">
            <v>44365</v>
          </cell>
          <cell r="F9">
            <v>59616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P9">
            <v>0</v>
          </cell>
          <cell r="R9">
            <v>59616</v>
          </cell>
        </row>
        <row r="10">
          <cell r="A10">
            <v>3367473</v>
          </cell>
          <cell r="B10">
            <v>3367473</v>
          </cell>
          <cell r="C10">
            <v>44334</v>
          </cell>
          <cell r="D10">
            <v>44365</v>
          </cell>
          <cell r="F10">
            <v>52400</v>
          </cell>
          <cell r="G10" t="str">
            <v>CANCELADA</v>
          </cell>
          <cell r="H10">
            <v>0</v>
          </cell>
          <cell r="I10">
            <v>0</v>
          </cell>
          <cell r="J10">
            <v>0</v>
          </cell>
          <cell r="P10">
            <v>0</v>
          </cell>
          <cell r="R10">
            <v>52400</v>
          </cell>
        </row>
        <row r="11">
          <cell r="A11">
            <v>3369166</v>
          </cell>
          <cell r="B11">
            <v>3369166</v>
          </cell>
          <cell r="C11">
            <v>44337</v>
          </cell>
          <cell r="D11">
            <v>44365</v>
          </cell>
          <cell r="F11">
            <v>749150</v>
          </cell>
          <cell r="G11" t="str">
            <v>CANCELADA</v>
          </cell>
          <cell r="H11">
            <v>0</v>
          </cell>
          <cell r="I11">
            <v>0</v>
          </cell>
          <cell r="J11">
            <v>0</v>
          </cell>
          <cell r="P11">
            <v>0</v>
          </cell>
          <cell r="R11">
            <v>749150</v>
          </cell>
        </row>
        <row r="12">
          <cell r="A12">
            <v>3376251</v>
          </cell>
          <cell r="B12">
            <v>3376251</v>
          </cell>
          <cell r="C12">
            <v>44353</v>
          </cell>
          <cell r="D12">
            <v>44414</v>
          </cell>
          <cell r="F12">
            <v>59600</v>
          </cell>
          <cell r="G12" t="str">
            <v>CANCELADA Y SALDO A FAVOR DEL PRESTADOR</v>
          </cell>
          <cell r="H12">
            <v>0</v>
          </cell>
          <cell r="I12">
            <v>0</v>
          </cell>
          <cell r="J12">
            <v>0</v>
          </cell>
          <cell r="P12">
            <v>0</v>
          </cell>
          <cell r="R12">
            <v>41720</v>
          </cell>
        </row>
        <row r="13">
          <cell r="A13">
            <v>3380171</v>
          </cell>
          <cell r="B13">
            <v>3380171</v>
          </cell>
          <cell r="C13">
            <v>44364</v>
          </cell>
          <cell r="D13">
            <v>44414</v>
          </cell>
          <cell r="F13">
            <v>451950</v>
          </cell>
          <cell r="G13" t="str">
            <v>NO RADICADA</v>
          </cell>
          <cell r="H13">
            <v>451950</v>
          </cell>
          <cell r="I13">
            <v>0</v>
          </cell>
          <cell r="J13">
            <v>0</v>
          </cell>
          <cell r="P13">
            <v>0</v>
          </cell>
          <cell r="R13">
            <v>0</v>
          </cell>
        </row>
        <row r="14">
          <cell r="A14">
            <v>3386259</v>
          </cell>
          <cell r="B14">
            <v>3386259</v>
          </cell>
          <cell r="C14">
            <v>44377</v>
          </cell>
          <cell r="D14">
            <v>44414</v>
          </cell>
          <cell r="F14">
            <v>22166952</v>
          </cell>
          <cell r="G14" t="str">
            <v>NO RADICADA</v>
          </cell>
          <cell r="H14">
            <v>22166952</v>
          </cell>
          <cell r="I14">
            <v>0</v>
          </cell>
          <cell r="J14">
            <v>0</v>
          </cell>
          <cell r="P14">
            <v>0</v>
          </cell>
          <cell r="R14">
            <v>0</v>
          </cell>
        </row>
        <row r="15">
          <cell r="A15">
            <v>3389791</v>
          </cell>
          <cell r="B15">
            <v>3389791</v>
          </cell>
          <cell r="C15">
            <v>44387</v>
          </cell>
          <cell r="D15">
            <v>44414</v>
          </cell>
          <cell r="F15">
            <v>3232687</v>
          </cell>
          <cell r="G15" t="str">
            <v>NO RADICADA</v>
          </cell>
          <cell r="H15">
            <v>3232687</v>
          </cell>
          <cell r="I15">
            <v>0</v>
          </cell>
          <cell r="J15">
            <v>0</v>
          </cell>
          <cell r="P15">
            <v>0</v>
          </cell>
          <cell r="R15">
            <v>0</v>
          </cell>
        </row>
        <row r="16">
          <cell r="A16">
            <v>3393769</v>
          </cell>
          <cell r="B16">
            <v>3393769</v>
          </cell>
          <cell r="C16">
            <v>44396</v>
          </cell>
          <cell r="D16">
            <v>44427</v>
          </cell>
          <cell r="F16">
            <v>1002900</v>
          </cell>
          <cell r="G16" t="str">
            <v>EN REVISION</v>
          </cell>
          <cell r="H16">
            <v>0</v>
          </cell>
          <cell r="I16">
            <v>1002900</v>
          </cell>
          <cell r="J16">
            <v>0</v>
          </cell>
          <cell r="P16">
            <v>0</v>
          </cell>
          <cell r="R16">
            <v>0</v>
          </cell>
        </row>
        <row r="17">
          <cell r="A17">
            <v>3401237</v>
          </cell>
          <cell r="B17">
            <v>3401237</v>
          </cell>
          <cell r="C17">
            <v>44412</v>
          </cell>
          <cell r="D17">
            <v>44455</v>
          </cell>
          <cell r="F17">
            <v>1542379</v>
          </cell>
          <cell r="G17" t="str">
            <v>NO RADICADA</v>
          </cell>
          <cell r="H17">
            <v>1542379</v>
          </cell>
          <cell r="I17">
            <v>0</v>
          </cell>
          <cell r="J17">
            <v>0</v>
          </cell>
          <cell r="P17">
            <v>0</v>
          </cell>
          <cell r="R17">
            <v>0</v>
          </cell>
        </row>
        <row r="18">
          <cell r="A18">
            <v>3402324</v>
          </cell>
          <cell r="B18">
            <v>3402324</v>
          </cell>
          <cell r="C18">
            <v>44414</v>
          </cell>
          <cell r="D18">
            <v>44455</v>
          </cell>
          <cell r="F18">
            <v>10938485</v>
          </cell>
          <cell r="G18" t="str">
            <v>NO RADICADA</v>
          </cell>
          <cell r="H18">
            <v>10938485</v>
          </cell>
          <cell r="I18">
            <v>0</v>
          </cell>
          <cell r="J18">
            <v>0</v>
          </cell>
          <cell r="P18">
            <v>0</v>
          </cell>
          <cell r="R18">
            <v>0</v>
          </cell>
        </row>
        <row r="19">
          <cell r="A19">
            <v>3409070</v>
          </cell>
          <cell r="B19">
            <v>3409070</v>
          </cell>
          <cell r="C19">
            <v>44431</v>
          </cell>
          <cell r="D19">
            <v>44455</v>
          </cell>
          <cell r="F19">
            <v>365800</v>
          </cell>
          <cell r="G19" t="str">
            <v>CANCELADA Y SALDO A FAVOR DEL PRESTADOR</v>
          </cell>
          <cell r="H19">
            <v>0</v>
          </cell>
          <cell r="I19">
            <v>0</v>
          </cell>
          <cell r="J19">
            <v>0</v>
          </cell>
          <cell r="P19">
            <v>0</v>
          </cell>
          <cell r="R19">
            <v>256060</v>
          </cell>
        </row>
        <row r="20">
          <cell r="A20">
            <v>3412347</v>
          </cell>
          <cell r="B20">
            <v>3412347</v>
          </cell>
          <cell r="C20">
            <v>44434</v>
          </cell>
          <cell r="D20">
            <v>44455</v>
          </cell>
          <cell r="F20">
            <v>52400</v>
          </cell>
          <cell r="G20" t="str">
            <v>NO RADICADA</v>
          </cell>
          <cell r="H20">
            <v>52400</v>
          </cell>
          <cell r="I20">
            <v>0</v>
          </cell>
          <cell r="J20">
            <v>0</v>
          </cell>
          <cell r="P20">
            <v>0</v>
          </cell>
          <cell r="R20">
            <v>0</v>
          </cell>
        </row>
        <row r="21">
          <cell r="A21">
            <v>3420129</v>
          </cell>
          <cell r="B21">
            <v>3420129</v>
          </cell>
          <cell r="C21">
            <v>44449</v>
          </cell>
          <cell r="D21">
            <v>44488</v>
          </cell>
          <cell r="F21">
            <v>168600</v>
          </cell>
          <cell r="G21" t="str">
            <v>NO RADICADA</v>
          </cell>
          <cell r="H21">
            <v>168600</v>
          </cell>
          <cell r="I21">
            <v>0</v>
          </cell>
          <cell r="J21">
            <v>0</v>
          </cell>
          <cell r="P21">
            <v>0</v>
          </cell>
          <cell r="R21">
            <v>0</v>
          </cell>
        </row>
        <row r="22">
          <cell r="A22">
            <v>3421319</v>
          </cell>
          <cell r="B22">
            <v>3421319</v>
          </cell>
          <cell r="C22">
            <v>44452</v>
          </cell>
          <cell r="D22">
            <v>44488</v>
          </cell>
          <cell r="F22">
            <v>116100</v>
          </cell>
          <cell r="G22" t="str">
            <v>NO RADICADA</v>
          </cell>
          <cell r="H22">
            <v>116100</v>
          </cell>
          <cell r="I22">
            <v>0</v>
          </cell>
          <cell r="J22">
            <v>0</v>
          </cell>
          <cell r="P22">
            <v>0</v>
          </cell>
          <cell r="R22">
            <v>0</v>
          </cell>
        </row>
        <row r="23">
          <cell r="A23">
            <v>3422428</v>
          </cell>
          <cell r="B23">
            <v>3422428</v>
          </cell>
          <cell r="C23">
            <v>44454</v>
          </cell>
          <cell r="D23">
            <v>44488</v>
          </cell>
          <cell r="F23">
            <v>240600</v>
          </cell>
          <cell r="G23" t="str">
            <v>NO RADICADA</v>
          </cell>
          <cell r="H23">
            <v>240600</v>
          </cell>
          <cell r="I23">
            <v>0</v>
          </cell>
          <cell r="J23">
            <v>0</v>
          </cell>
          <cell r="P23">
            <v>0</v>
          </cell>
          <cell r="R23">
            <v>0</v>
          </cell>
        </row>
        <row r="24">
          <cell r="A24">
            <v>3423643</v>
          </cell>
          <cell r="B24">
            <v>3423643</v>
          </cell>
          <cell r="C24">
            <v>44456</v>
          </cell>
          <cell r="D24">
            <v>44488</v>
          </cell>
          <cell r="F24">
            <v>52400</v>
          </cell>
          <cell r="G24" t="str">
            <v>EN REVISION</v>
          </cell>
          <cell r="H24">
            <v>0</v>
          </cell>
          <cell r="I24">
            <v>52400</v>
          </cell>
          <cell r="J24">
            <v>0</v>
          </cell>
          <cell r="P24">
            <v>0</v>
          </cell>
          <cell r="R24">
            <v>0</v>
          </cell>
        </row>
        <row r="25">
          <cell r="A25">
            <v>3424780</v>
          </cell>
          <cell r="B25">
            <v>3424780</v>
          </cell>
          <cell r="C25">
            <v>44459</v>
          </cell>
          <cell r="D25">
            <v>44488</v>
          </cell>
          <cell r="F25">
            <v>292400</v>
          </cell>
          <cell r="G25" t="str">
            <v>NO RADICADA</v>
          </cell>
          <cell r="H25">
            <v>292400</v>
          </cell>
          <cell r="I25">
            <v>0</v>
          </cell>
          <cell r="J25">
            <v>0</v>
          </cell>
          <cell r="P25">
            <v>0</v>
          </cell>
          <cell r="R25">
            <v>0</v>
          </cell>
        </row>
        <row r="26">
          <cell r="A26">
            <v>3425095</v>
          </cell>
          <cell r="B26">
            <v>3425095</v>
          </cell>
          <cell r="C26">
            <v>44460</v>
          </cell>
          <cell r="D26">
            <v>44893</v>
          </cell>
          <cell r="F26">
            <v>52400</v>
          </cell>
          <cell r="G26" t="str">
            <v>CANCELADA</v>
          </cell>
          <cell r="H26">
            <v>0</v>
          </cell>
          <cell r="I26">
            <v>0</v>
          </cell>
          <cell r="J26">
            <v>0</v>
          </cell>
          <cell r="P26">
            <v>0</v>
          </cell>
          <cell r="R26">
            <v>52400</v>
          </cell>
        </row>
        <row r="27">
          <cell r="A27">
            <v>3430102</v>
          </cell>
          <cell r="B27">
            <v>3430102</v>
          </cell>
          <cell r="C27">
            <v>44468</v>
          </cell>
          <cell r="D27">
            <v>44488</v>
          </cell>
          <cell r="F27">
            <v>294200</v>
          </cell>
          <cell r="G27" t="str">
            <v>NO RADICADA</v>
          </cell>
          <cell r="H27">
            <v>294200</v>
          </cell>
          <cell r="I27">
            <v>0</v>
          </cell>
          <cell r="J27">
            <v>0</v>
          </cell>
          <cell r="P27">
            <v>0</v>
          </cell>
          <cell r="R27">
            <v>0</v>
          </cell>
        </row>
        <row r="28">
          <cell r="A28">
            <v>3431902</v>
          </cell>
          <cell r="B28">
            <v>3431902</v>
          </cell>
          <cell r="C28">
            <v>44472</v>
          </cell>
          <cell r="D28">
            <v>44893</v>
          </cell>
          <cell r="F28">
            <v>268764</v>
          </cell>
          <cell r="G28" t="str">
            <v>CANCELADA</v>
          </cell>
          <cell r="H28">
            <v>0</v>
          </cell>
          <cell r="I28">
            <v>0</v>
          </cell>
          <cell r="J28">
            <v>0</v>
          </cell>
          <cell r="P28">
            <v>0</v>
          </cell>
          <cell r="R28">
            <v>268764</v>
          </cell>
        </row>
        <row r="29">
          <cell r="A29">
            <v>3432456</v>
          </cell>
          <cell r="B29">
            <v>3432456</v>
          </cell>
          <cell r="C29">
            <v>44473</v>
          </cell>
          <cell r="D29">
            <v>44888</v>
          </cell>
          <cell r="F29">
            <v>3350139</v>
          </cell>
          <cell r="G29" t="str">
            <v>CANCELADA Y SALDO A FAVOR DEL PRESTADOR</v>
          </cell>
          <cell r="H29">
            <v>0</v>
          </cell>
          <cell r="I29">
            <v>0</v>
          </cell>
          <cell r="J29">
            <v>0</v>
          </cell>
          <cell r="P29">
            <v>0</v>
          </cell>
          <cell r="R29">
            <v>2327727</v>
          </cell>
        </row>
        <row r="30">
          <cell r="A30">
            <v>3434030</v>
          </cell>
          <cell r="B30">
            <v>3434030</v>
          </cell>
          <cell r="C30">
            <v>44476</v>
          </cell>
          <cell r="D30">
            <v>44893</v>
          </cell>
          <cell r="F30">
            <v>249700</v>
          </cell>
          <cell r="G30" t="str">
            <v>CANCELADA</v>
          </cell>
          <cell r="H30">
            <v>0</v>
          </cell>
          <cell r="I30">
            <v>0</v>
          </cell>
          <cell r="J30">
            <v>0</v>
          </cell>
          <cell r="P30">
            <v>0</v>
          </cell>
          <cell r="R30">
            <v>249700</v>
          </cell>
        </row>
        <row r="31">
          <cell r="A31">
            <v>3447951</v>
          </cell>
          <cell r="B31">
            <v>3447951</v>
          </cell>
          <cell r="C31">
            <v>44502</v>
          </cell>
          <cell r="D31">
            <v>44893</v>
          </cell>
          <cell r="F31">
            <v>199400</v>
          </cell>
          <cell r="G31" t="str">
            <v>CANCELADA</v>
          </cell>
          <cell r="H31">
            <v>0</v>
          </cell>
          <cell r="I31">
            <v>0</v>
          </cell>
          <cell r="J31">
            <v>0</v>
          </cell>
          <cell r="P31">
            <v>0</v>
          </cell>
          <cell r="R31">
            <v>199400</v>
          </cell>
        </row>
        <row r="32">
          <cell r="A32">
            <v>3448417</v>
          </cell>
          <cell r="B32">
            <v>3448417</v>
          </cell>
          <cell r="C32">
            <v>44503</v>
          </cell>
          <cell r="D32">
            <v>44893</v>
          </cell>
          <cell r="F32">
            <v>60250</v>
          </cell>
          <cell r="G32" t="str">
            <v>CANCELADA</v>
          </cell>
          <cell r="H32">
            <v>0</v>
          </cell>
          <cell r="I32">
            <v>0</v>
          </cell>
          <cell r="J32">
            <v>0</v>
          </cell>
          <cell r="P32">
            <v>0</v>
          </cell>
          <cell r="R32">
            <v>60250</v>
          </cell>
        </row>
        <row r="33">
          <cell r="A33">
            <v>3449847</v>
          </cell>
          <cell r="B33">
            <v>3449847</v>
          </cell>
          <cell r="C33">
            <v>44507</v>
          </cell>
          <cell r="D33">
            <v>44916</v>
          </cell>
          <cell r="F33">
            <v>1008250</v>
          </cell>
          <cell r="G33" t="str">
            <v>EN REVISION</v>
          </cell>
          <cell r="H33">
            <v>0</v>
          </cell>
          <cell r="I33">
            <v>1008250</v>
          </cell>
          <cell r="J33">
            <v>0</v>
          </cell>
          <cell r="P33">
            <v>0</v>
          </cell>
          <cell r="R33">
            <v>0</v>
          </cell>
        </row>
        <row r="34">
          <cell r="A34">
            <v>3449867</v>
          </cell>
          <cell r="B34">
            <v>3449867</v>
          </cell>
          <cell r="C34">
            <v>44508</v>
          </cell>
          <cell r="D34">
            <v>44888</v>
          </cell>
          <cell r="F34">
            <v>2817142</v>
          </cell>
          <cell r="G34" t="str">
            <v>CANCELADA Y SALDO A FAVOR DEL PRESTADOR</v>
          </cell>
          <cell r="H34">
            <v>0</v>
          </cell>
          <cell r="I34">
            <v>0</v>
          </cell>
          <cell r="J34">
            <v>0</v>
          </cell>
          <cell r="P34">
            <v>0</v>
          </cell>
          <cell r="R34">
            <v>1971999</v>
          </cell>
        </row>
        <row r="35">
          <cell r="A35">
            <v>3453293</v>
          </cell>
          <cell r="B35">
            <v>3453293</v>
          </cell>
          <cell r="C35">
            <v>44515</v>
          </cell>
          <cell r="D35">
            <v>44893</v>
          </cell>
          <cell r="F35">
            <v>59600</v>
          </cell>
          <cell r="G35" t="str">
            <v>CANCELADA</v>
          </cell>
          <cell r="H35">
            <v>0</v>
          </cell>
          <cell r="I35">
            <v>0</v>
          </cell>
          <cell r="J35">
            <v>0</v>
          </cell>
          <cell r="P35">
            <v>0</v>
          </cell>
          <cell r="R35">
            <v>59600</v>
          </cell>
        </row>
        <row r="36">
          <cell r="A36">
            <v>3453312</v>
          </cell>
          <cell r="B36">
            <v>3453312</v>
          </cell>
          <cell r="C36">
            <v>44515</v>
          </cell>
          <cell r="D36">
            <v>44893</v>
          </cell>
          <cell r="F36">
            <v>348800</v>
          </cell>
          <cell r="G36" t="str">
            <v>CANCELADA</v>
          </cell>
          <cell r="H36">
            <v>0</v>
          </cell>
          <cell r="I36">
            <v>0</v>
          </cell>
          <cell r="J36">
            <v>0</v>
          </cell>
          <cell r="P36">
            <v>0</v>
          </cell>
          <cell r="R36">
            <v>348800</v>
          </cell>
        </row>
        <row r="37">
          <cell r="A37">
            <v>3457334</v>
          </cell>
          <cell r="B37">
            <v>3457334</v>
          </cell>
          <cell r="C37">
            <v>44524</v>
          </cell>
          <cell r="D37">
            <v>44893</v>
          </cell>
          <cell r="F37">
            <v>272600</v>
          </cell>
          <cell r="G37" t="str">
            <v>CANCELADA</v>
          </cell>
          <cell r="H37">
            <v>0</v>
          </cell>
          <cell r="I37">
            <v>0</v>
          </cell>
          <cell r="J37">
            <v>0</v>
          </cell>
          <cell r="P37">
            <v>0</v>
          </cell>
          <cell r="R37">
            <v>272600</v>
          </cell>
        </row>
        <row r="38">
          <cell r="A38">
            <v>3459623</v>
          </cell>
          <cell r="B38">
            <v>3459623</v>
          </cell>
          <cell r="C38">
            <v>44529</v>
          </cell>
          <cell r="D38">
            <v>44893</v>
          </cell>
          <cell r="F38">
            <v>52400</v>
          </cell>
          <cell r="G38" t="str">
            <v>CANCELADA Y SALDO A FAVOR DEL PRESTADOR</v>
          </cell>
          <cell r="H38">
            <v>0</v>
          </cell>
          <cell r="I38">
            <v>0</v>
          </cell>
          <cell r="J38">
            <v>0</v>
          </cell>
          <cell r="P38">
            <v>0</v>
          </cell>
          <cell r="R38">
            <v>36680</v>
          </cell>
        </row>
        <row r="39">
          <cell r="A39">
            <v>3460204</v>
          </cell>
          <cell r="B39">
            <v>3460204</v>
          </cell>
          <cell r="C39">
            <v>44530</v>
          </cell>
          <cell r="D39">
            <v>44888</v>
          </cell>
          <cell r="F39">
            <v>52400</v>
          </cell>
          <cell r="G39" t="str">
            <v>CANCELADA</v>
          </cell>
          <cell r="H39">
            <v>0</v>
          </cell>
          <cell r="I39">
            <v>0</v>
          </cell>
          <cell r="J39">
            <v>0</v>
          </cell>
          <cell r="P39">
            <v>0</v>
          </cell>
          <cell r="R39">
            <v>52400</v>
          </cell>
        </row>
        <row r="40">
          <cell r="A40">
            <v>3465038</v>
          </cell>
          <cell r="B40">
            <v>3465038</v>
          </cell>
          <cell r="C40">
            <v>44542</v>
          </cell>
          <cell r="D40">
            <v>44893</v>
          </cell>
          <cell r="F40">
            <v>60000</v>
          </cell>
          <cell r="G40" t="str">
            <v>CANCELADA</v>
          </cell>
          <cell r="H40">
            <v>0</v>
          </cell>
          <cell r="I40">
            <v>0</v>
          </cell>
          <cell r="J40">
            <v>0</v>
          </cell>
          <cell r="P40">
            <v>0</v>
          </cell>
          <cell r="R40">
            <v>60000</v>
          </cell>
        </row>
        <row r="41">
          <cell r="A41">
            <v>3466090</v>
          </cell>
          <cell r="B41">
            <v>3466090</v>
          </cell>
          <cell r="C41">
            <v>44544</v>
          </cell>
          <cell r="D41">
            <v>44578</v>
          </cell>
          <cell r="F41">
            <v>80832</v>
          </cell>
          <cell r="G41" t="str">
            <v>NO RADICADA</v>
          </cell>
          <cell r="H41">
            <v>80832</v>
          </cell>
          <cell r="I41">
            <v>0</v>
          </cell>
          <cell r="J41">
            <v>0</v>
          </cell>
          <cell r="P41">
            <v>0</v>
          </cell>
          <cell r="R41">
            <v>0</v>
          </cell>
        </row>
        <row r="42">
          <cell r="A42">
            <v>3467575</v>
          </cell>
          <cell r="B42">
            <v>3467575</v>
          </cell>
          <cell r="C42">
            <v>44546</v>
          </cell>
          <cell r="D42">
            <v>44916</v>
          </cell>
          <cell r="F42">
            <v>1487593</v>
          </cell>
          <cell r="G42" t="str">
            <v>EN REVISION</v>
          </cell>
          <cell r="H42">
            <v>0</v>
          </cell>
          <cell r="I42">
            <v>1487593</v>
          </cell>
          <cell r="J42">
            <v>0</v>
          </cell>
          <cell r="P42">
            <v>0</v>
          </cell>
          <cell r="R42">
            <v>0</v>
          </cell>
        </row>
        <row r="43">
          <cell r="A43">
            <v>3469344</v>
          </cell>
          <cell r="B43">
            <v>3469344</v>
          </cell>
          <cell r="C43">
            <v>44551</v>
          </cell>
          <cell r="D43">
            <v>44890</v>
          </cell>
          <cell r="F43">
            <v>2452846</v>
          </cell>
          <cell r="G43" t="str">
            <v>CANCELADA</v>
          </cell>
          <cell r="H43">
            <v>0</v>
          </cell>
          <cell r="I43">
            <v>0</v>
          </cell>
          <cell r="J43">
            <v>0</v>
          </cell>
          <cell r="P43">
            <v>0</v>
          </cell>
          <cell r="R43">
            <v>2452846</v>
          </cell>
        </row>
        <row r="44">
          <cell r="A44">
            <v>3469385</v>
          </cell>
          <cell r="B44">
            <v>3469385</v>
          </cell>
          <cell r="C44">
            <v>44551</v>
          </cell>
          <cell r="D44">
            <v>44893</v>
          </cell>
          <cell r="F44">
            <v>974450</v>
          </cell>
          <cell r="G44" t="str">
            <v>CANCELADA Y SALDO A FAVOR DEL PRESTADOR</v>
          </cell>
          <cell r="H44">
            <v>0</v>
          </cell>
          <cell r="I44">
            <v>0</v>
          </cell>
          <cell r="J44">
            <v>0</v>
          </cell>
          <cell r="P44">
            <v>0</v>
          </cell>
          <cell r="R44">
            <v>682115</v>
          </cell>
        </row>
        <row r="45">
          <cell r="A45">
            <v>3469678</v>
          </cell>
          <cell r="B45">
            <v>3469678</v>
          </cell>
          <cell r="C45">
            <v>44552</v>
          </cell>
          <cell r="D45">
            <v>44893</v>
          </cell>
          <cell r="F45">
            <v>949600</v>
          </cell>
          <cell r="G45" t="str">
            <v>CANCELADA</v>
          </cell>
          <cell r="H45">
            <v>0</v>
          </cell>
          <cell r="I45">
            <v>0</v>
          </cell>
          <cell r="J45">
            <v>0</v>
          </cell>
          <cell r="P45">
            <v>0</v>
          </cell>
          <cell r="R45">
            <v>949600</v>
          </cell>
        </row>
        <row r="46">
          <cell r="A46">
            <v>3472038</v>
          </cell>
          <cell r="B46">
            <v>3472038</v>
          </cell>
          <cell r="C46">
            <v>44559</v>
          </cell>
          <cell r="D46">
            <v>44893</v>
          </cell>
          <cell r="F46">
            <v>453800</v>
          </cell>
          <cell r="G46" t="str">
            <v>CANCELADA</v>
          </cell>
          <cell r="H46">
            <v>0</v>
          </cell>
          <cell r="I46">
            <v>0</v>
          </cell>
          <cell r="J46">
            <v>0</v>
          </cell>
          <cell r="P46">
            <v>0</v>
          </cell>
          <cell r="R46">
            <v>453800</v>
          </cell>
        </row>
        <row r="47">
          <cell r="A47">
            <v>3472633</v>
          </cell>
          <cell r="B47">
            <v>3472633</v>
          </cell>
          <cell r="C47">
            <v>44560</v>
          </cell>
          <cell r="D47">
            <v>44893</v>
          </cell>
          <cell r="F47">
            <v>124500</v>
          </cell>
          <cell r="G47" t="str">
            <v>CANCELADA</v>
          </cell>
          <cell r="H47">
            <v>0</v>
          </cell>
          <cell r="I47">
            <v>0</v>
          </cell>
          <cell r="J47">
            <v>0</v>
          </cell>
          <cell r="P47">
            <v>0</v>
          </cell>
          <cell r="R47">
            <v>124500</v>
          </cell>
        </row>
        <row r="48">
          <cell r="A48">
            <v>3474255</v>
          </cell>
          <cell r="B48">
            <v>3474255</v>
          </cell>
          <cell r="C48">
            <v>44566</v>
          </cell>
          <cell r="F48">
            <v>151400</v>
          </cell>
          <cell r="G48" t="str">
            <v>CANCELADA Y SALDO A FAVOR DEL PRESTADOR</v>
          </cell>
          <cell r="H48">
            <v>0</v>
          </cell>
          <cell r="I48">
            <v>0</v>
          </cell>
          <cell r="J48">
            <v>0</v>
          </cell>
          <cell r="P48">
            <v>0</v>
          </cell>
          <cell r="R48">
            <v>105980</v>
          </cell>
        </row>
        <row r="49">
          <cell r="A49">
            <v>3479176</v>
          </cell>
          <cell r="B49">
            <v>3479176</v>
          </cell>
          <cell r="C49">
            <v>44579</v>
          </cell>
          <cell r="F49">
            <v>1265500</v>
          </cell>
          <cell r="G49" t="str">
            <v>EN REVISION</v>
          </cell>
          <cell r="H49">
            <v>0</v>
          </cell>
          <cell r="I49">
            <v>1265500</v>
          </cell>
          <cell r="J49">
            <v>0</v>
          </cell>
          <cell r="P49">
            <v>0</v>
          </cell>
          <cell r="R49">
            <v>0</v>
          </cell>
        </row>
        <row r="50">
          <cell r="A50">
            <v>3484242</v>
          </cell>
          <cell r="B50">
            <v>3484242</v>
          </cell>
          <cell r="C50">
            <v>44588</v>
          </cell>
          <cell r="D50">
            <v>44924</v>
          </cell>
          <cell r="F50">
            <v>263600</v>
          </cell>
          <cell r="G50" t="str">
            <v>SALDO A FAVOR DEL PRESTADOR</v>
          </cell>
          <cell r="H50">
            <v>0</v>
          </cell>
          <cell r="I50">
            <v>0</v>
          </cell>
          <cell r="J50">
            <v>0</v>
          </cell>
          <cell r="P50">
            <v>0</v>
          </cell>
          <cell r="R50">
            <v>0</v>
          </cell>
        </row>
        <row r="51">
          <cell r="A51">
            <v>3473588</v>
          </cell>
          <cell r="B51">
            <v>3473588</v>
          </cell>
          <cell r="C51">
            <v>44565</v>
          </cell>
          <cell r="F51">
            <v>78600</v>
          </cell>
          <cell r="G51" t="str">
            <v>NO RADICADA</v>
          </cell>
          <cell r="H51">
            <v>78600</v>
          </cell>
          <cell r="I51">
            <v>0</v>
          </cell>
          <cell r="J51">
            <v>0</v>
          </cell>
          <cell r="P51">
            <v>0</v>
          </cell>
          <cell r="R51">
            <v>0</v>
          </cell>
        </row>
        <row r="52">
          <cell r="A52">
            <v>3482139</v>
          </cell>
          <cell r="B52">
            <v>3482139</v>
          </cell>
          <cell r="C52">
            <v>44585</v>
          </cell>
          <cell r="F52">
            <v>129300</v>
          </cell>
          <cell r="G52" t="str">
            <v>CANCELADA Y SALDO A FAVOR DEL PRESTADOR</v>
          </cell>
          <cell r="H52">
            <v>0</v>
          </cell>
          <cell r="I52">
            <v>0</v>
          </cell>
          <cell r="J52">
            <v>0</v>
          </cell>
          <cell r="P52">
            <v>0</v>
          </cell>
          <cell r="R52">
            <v>90510</v>
          </cell>
        </row>
        <row r="53">
          <cell r="A53">
            <v>3477919</v>
          </cell>
          <cell r="B53">
            <v>3477919</v>
          </cell>
          <cell r="C53">
            <v>44575</v>
          </cell>
          <cell r="F53">
            <v>388150</v>
          </cell>
          <cell r="G53" t="str">
            <v>NO RADICADA</v>
          </cell>
          <cell r="H53">
            <v>388150</v>
          </cell>
          <cell r="I53">
            <v>0</v>
          </cell>
          <cell r="J53">
            <v>0</v>
          </cell>
          <cell r="P53">
            <v>0</v>
          </cell>
          <cell r="R53">
            <v>0</v>
          </cell>
        </row>
        <row r="54">
          <cell r="A54">
            <v>3485101</v>
          </cell>
          <cell r="B54">
            <v>3485101</v>
          </cell>
          <cell r="C54">
            <v>44591</v>
          </cell>
          <cell r="F54">
            <v>389728</v>
          </cell>
          <cell r="G54" t="str">
            <v>SALDO A FAVOR DEL PRESTADOR</v>
          </cell>
          <cell r="H54">
            <v>0</v>
          </cell>
          <cell r="I54">
            <v>0</v>
          </cell>
          <cell r="J54">
            <v>0</v>
          </cell>
          <cell r="P54">
            <v>0</v>
          </cell>
          <cell r="R54">
            <v>0</v>
          </cell>
        </row>
        <row r="55">
          <cell r="A55">
            <v>3487976</v>
          </cell>
          <cell r="B55">
            <v>3487976</v>
          </cell>
          <cell r="C55">
            <v>44597</v>
          </cell>
          <cell r="D55">
            <v>44895</v>
          </cell>
          <cell r="F55">
            <v>207300</v>
          </cell>
          <cell r="G55" t="str">
            <v>CANCELADA</v>
          </cell>
          <cell r="H55">
            <v>0</v>
          </cell>
          <cell r="I55">
            <v>0</v>
          </cell>
          <cell r="J55">
            <v>0</v>
          </cell>
          <cell r="P55">
            <v>0</v>
          </cell>
          <cell r="R55">
            <v>207300</v>
          </cell>
        </row>
        <row r="56">
          <cell r="A56">
            <v>3490551</v>
          </cell>
          <cell r="B56">
            <v>3490551</v>
          </cell>
          <cell r="C56">
            <v>44602</v>
          </cell>
          <cell r="D56">
            <v>44965</v>
          </cell>
          <cell r="F56">
            <v>3531950</v>
          </cell>
          <cell r="G56" t="str">
            <v>CANCELADA</v>
          </cell>
          <cell r="H56">
            <v>0</v>
          </cell>
          <cell r="I56">
            <v>0</v>
          </cell>
          <cell r="J56">
            <v>0</v>
          </cell>
          <cell r="P56">
            <v>0</v>
          </cell>
          <cell r="R56">
            <v>3531950</v>
          </cell>
        </row>
        <row r="57">
          <cell r="A57">
            <v>3491154</v>
          </cell>
          <cell r="B57">
            <v>3491154</v>
          </cell>
          <cell r="C57">
            <v>44603</v>
          </cell>
          <cell r="D57">
            <v>44894</v>
          </cell>
          <cell r="F57">
            <v>57700</v>
          </cell>
          <cell r="G57" t="str">
            <v>CANCELADA</v>
          </cell>
          <cell r="H57">
            <v>0</v>
          </cell>
          <cell r="I57">
            <v>0</v>
          </cell>
          <cell r="J57">
            <v>0</v>
          </cell>
          <cell r="P57">
            <v>0</v>
          </cell>
          <cell r="R57">
            <v>57700</v>
          </cell>
        </row>
        <row r="58">
          <cell r="A58">
            <v>3491234</v>
          </cell>
          <cell r="B58">
            <v>3491234</v>
          </cell>
          <cell r="C58">
            <v>44603</v>
          </cell>
          <cell r="D58">
            <v>44923</v>
          </cell>
          <cell r="F58">
            <v>300100</v>
          </cell>
          <cell r="G58" t="str">
            <v>CANCELADA</v>
          </cell>
          <cell r="H58">
            <v>0</v>
          </cell>
          <cell r="I58">
            <v>0</v>
          </cell>
          <cell r="J58">
            <v>0</v>
          </cell>
          <cell r="P58">
            <v>0</v>
          </cell>
          <cell r="R58">
            <v>300100</v>
          </cell>
        </row>
        <row r="59">
          <cell r="A59">
            <v>3491689</v>
          </cell>
          <cell r="B59">
            <v>3491689</v>
          </cell>
          <cell r="C59">
            <v>44605</v>
          </cell>
          <cell r="D59">
            <v>44895</v>
          </cell>
          <cell r="F59">
            <v>848068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P59">
            <v>0</v>
          </cell>
          <cell r="R59">
            <v>848068</v>
          </cell>
        </row>
        <row r="60">
          <cell r="A60">
            <v>3492227</v>
          </cell>
          <cell r="B60">
            <v>3492227</v>
          </cell>
          <cell r="C60">
            <v>44606</v>
          </cell>
          <cell r="D60">
            <v>44895</v>
          </cell>
          <cell r="F60">
            <v>454450</v>
          </cell>
          <cell r="G60" t="str">
            <v>CANCELADA</v>
          </cell>
          <cell r="H60">
            <v>0</v>
          </cell>
          <cell r="I60">
            <v>0</v>
          </cell>
          <cell r="J60">
            <v>0</v>
          </cell>
          <cell r="P60">
            <v>454450</v>
          </cell>
          <cell r="R60">
            <v>0</v>
          </cell>
        </row>
        <row r="61">
          <cell r="A61">
            <v>3492274</v>
          </cell>
          <cell r="B61">
            <v>3492274</v>
          </cell>
          <cell r="C61">
            <v>44607</v>
          </cell>
          <cell r="D61">
            <v>45019</v>
          </cell>
          <cell r="F61">
            <v>65600</v>
          </cell>
          <cell r="G61" t="str">
            <v>EN REVISION</v>
          </cell>
          <cell r="H61">
            <v>0</v>
          </cell>
          <cell r="I61">
            <v>65600</v>
          </cell>
          <cell r="J61">
            <v>0</v>
          </cell>
          <cell r="P61">
            <v>0</v>
          </cell>
          <cell r="R61">
            <v>0</v>
          </cell>
        </row>
        <row r="62">
          <cell r="A62">
            <v>3495192</v>
          </cell>
          <cell r="B62">
            <v>3495192</v>
          </cell>
          <cell r="C62">
            <v>44611</v>
          </cell>
          <cell r="F62">
            <v>11972365</v>
          </cell>
          <cell r="G62" t="str">
            <v>NO RADICADA</v>
          </cell>
          <cell r="H62">
            <v>11972365</v>
          </cell>
          <cell r="I62">
            <v>0</v>
          </cell>
          <cell r="J62">
            <v>0</v>
          </cell>
          <cell r="P62">
            <v>0</v>
          </cell>
          <cell r="R62">
            <v>0</v>
          </cell>
        </row>
        <row r="63">
          <cell r="A63">
            <v>3496654</v>
          </cell>
          <cell r="B63">
            <v>3496654</v>
          </cell>
          <cell r="C63">
            <v>44614</v>
          </cell>
          <cell r="D63">
            <v>44894</v>
          </cell>
          <cell r="F63">
            <v>57700</v>
          </cell>
          <cell r="G63" t="str">
            <v>CANCELADA</v>
          </cell>
          <cell r="H63">
            <v>0</v>
          </cell>
          <cell r="I63">
            <v>0</v>
          </cell>
          <cell r="J63">
            <v>0</v>
          </cell>
          <cell r="P63">
            <v>0</v>
          </cell>
          <cell r="R63">
            <v>57700</v>
          </cell>
        </row>
        <row r="64">
          <cell r="A64">
            <v>3497332</v>
          </cell>
          <cell r="B64">
            <v>3497332</v>
          </cell>
          <cell r="C64">
            <v>44615</v>
          </cell>
          <cell r="D64">
            <v>44894</v>
          </cell>
          <cell r="F64">
            <v>57700</v>
          </cell>
          <cell r="G64" t="str">
            <v>CANCELADA</v>
          </cell>
          <cell r="H64">
            <v>0</v>
          </cell>
          <cell r="I64">
            <v>0</v>
          </cell>
          <cell r="J64">
            <v>0</v>
          </cell>
          <cell r="P64">
            <v>0</v>
          </cell>
          <cell r="R64">
            <v>57700</v>
          </cell>
        </row>
        <row r="65">
          <cell r="A65">
            <v>3497952</v>
          </cell>
          <cell r="B65">
            <v>3497952</v>
          </cell>
          <cell r="C65">
            <v>44616</v>
          </cell>
          <cell r="D65">
            <v>44923</v>
          </cell>
          <cell r="F65">
            <v>57700</v>
          </cell>
          <cell r="G65" t="str">
            <v>CANCELADA</v>
          </cell>
          <cell r="H65">
            <v>0</v>
          </cell>
          <cell r="I65">
            <v>0</v>
          </cell>
          <cell r="J65">
            <v>0</v>
          </cell>
          <cell r="P65">
            <v>0</v>
          </cell>
          <cell r="R65">
            <v>57700</v>
          </cell>
        </row>
        <row r="66">
          <cell r="A66">
            <v>3499033</v>
          </cell>
          <cell r="B66">
            <v>3499033</v>
          </cell>
          <cell r="C66">
            <v>44618</v>
          </cell>
          <cell r="D66">
            <v>44810</v>
          </cell>
          <cell r="F66">
            <v>515750</v>
          </cell>
          <cell r="G66" t="str">
            <v>NO RADICADA</v>
          </cell>
          <cell r="H66">
            <v>515750</v>
          </cell>
          <cell r="I66">
            <v>0</v>
          </cell>
          <cell r="J66">
            <v>0</v>
          </cell>
          <cell r="P66">
            <v>0</v>
          </cell>
          <cell r="R66">
            <v>0</v>
          </cell>
        </row>
        <row r="67">
          <cell r="A67">
            <v>3499200</v>
          </cell>
          <cell r="B67">
            <v>3499200</v>
          </cell>
          <cell r="C67">
            <v>44618</v>
          </cell>
          <cell r="D67">
            <v>44895</v>
          </cell>
          <cell r="F67">
            <v>309600</v>
          </cell>
          <cell r="G67" t="str">
            <v>CANCELADA</v>
          </cell>
          <cell r="H67">
            <v>0</v>
          </cell>
          <cell r="I67">
            <v>0</v>
          </cell>
          <cell r="J67">
            <v>0</v>
          </cell>
          <cell r="P67">
            <v>0</v>
          </cell>
          <cell r="R67">
            <v>309600</v>
          </cell>
        </row>
        <row r="68">
          <cell r="A68">
            <v>3501844</v>
          </cell>
          <cell r="B68">
            <v>3501844</v>
          </cell>
          <cell r="C68">
            <v>44624</v>
          </cell>
          <cell r="D68">
            <v>44923</v>
          </cell>
          <cell r="F68">
            <v>102100</v>
          </cell>
          <cell r="G68" t="str">
            <v>CANCELADA</v>
          </cell>
          <cell r="H68">
            <v>0</v>
          </cell>
          <cell r="I68">
            <v>0</v>
          </cell>
          <cell r="J68">
            <v>0</v>
          </cell>
          <cell r="P68">
            <v>0</v>
          </cell>
          <cell r="R68">
            <v>102100</v>
          </cell>
        </row>
        <row r="69">
          <cell r="A69">
            <v>3507953</v>
          </cell>
          <cell r="B69">
            <v>3507953</v>
          </cell>
          <cell r="C69">
            <v>44637</v>
          </cell>
          <cell r="D69">
            <v>44923</v>
          </cell>
          <cell r="F69">
            <v>1175582</v>
          </cell>
          <cell r="G69" t="str">
            <v>SALDO A FAVOR DEL PRESTADOR</v>
          </cell>
          <cell r="H69">
            <v>0</v>
          </cell>
          <cell r="I69">
            <v>0</v>
          </cell>
          <cell r="J69">
            <v>0</v>
          </cell>
          <cell r="P69">
            <v>0</v>
          </cell>
          <cell r="R69">
            <v>0</v>
          </cell>
        </row>
        <row r="70">
          <cell r="A70">
            <v>3509723</v>
          </cell>
          <cell r="B70">
            <v>3509723</v>
          </cell>
          <cell r="C70">
            <v>44640</v>
          </cell>
          <cell r="D70">
            <v>44967</v>
          </cell>
          <cell r="F70">
            <v>65600</v>
          </cell>
          <cell r="G70" t="str">
            <v>CANCELADA Y SALDO A FAVOR DEL PRESTADOR</v>
          </cell>
          <cell r="H70">
            <v>0</v>
          </cell>
          <cell r="I70">
            <v>0</v>
          </cell>
          <cell r="J70">
            <v>0</v>
          </cell>
          <cell r="P70">
            <v>0</v>
          </cell>
          <cell r="R70">
            <v>45920</v>
          </cell>
        </row>
        <row r="71">
          <cell r="A71">
            <v>3510418</v>
          </cell>
          <cell r="B71">
            <v>3510418</v>
          </cell>
          <cell r="C71">
            <v>44642</v>
          </cell>
          <cell r="F71">
            <v>9203032</v>
          </cell>
          <cell r="G71" t="str">
            <v>NO RADICADA</v>
          </cell>
          <cell r="H71">
            <v>9203032</v>
          </cell>
          <cell r="I71">
            <v>0</v>
          </cell>
          <cell r="J71">
            <v>0</v>
          </cell>
          <cell r="P71">
            <v>0</v>
          </cell>
          <cell r="R71">
            <v>0</v>
          </cell>
        </row>
        <row r="72">
          <cell r="A72">
            <v>3513792</v>
          </cell>
          <cell r="B72">
            <v>3513792</v>
          </cell>
          <cell r="C72">
            <v>44649</v>
          </cell>
          <cell r="D72">
            <v>44923</v>
          </cell>
          <cell r="F72">
            <v>87700</v>
          </cell>
          <cell r="G72" t="str">
            <v>CANCELADA</v>
          </cell>
          <cell r="H72">
            <v>0</v>
          </cell>
          <cell r="I72">
            <v>0</v>
          </cell>
          <cell r="J72">
            <v>0</v>
          </cell>
          <cell r="P72">
            <v>0</v>
          </cell>
          <cell r="R72">
            <v>87700</v>
          </cell>
        </row>
        <row r="73">
          <cell r="A73">
            <v>3514436</v>
          </cell>
          <cell r="B73">
            <v>3514436</v>
          </cell>
          <cell r="C73">
            <v>44649</v>
          </cell>
          <cell r="D73">
            <v>44907</v>
          </cell>
          <cell r="F73">
            <v>3601500</v>
          </cell>
          <cell r="G73" t="str">
            <v>CANCELADA</v>
          </cell>
          <cell r="H73">
            <v>0</v>
          </cell>
          <cell r="I73">
            <v>0</v>
          </cell>
          <cell r="J73">
            <v>0</v>
          </cell>
          <cell r="P73">
            <v>0</v>
          </cell>
          <cell r="R73">
            <v>3601500</v>
          </cell>
        </row>
        <row r="74">
          <cell r="A74">
            <v>3516381</v>
          </cell>
          <cell r="B74">
            <v>3516381</v>
          </cell>
          <cell r="C74">
            <v>44652</v>
          </cell>
          <cell r="D74">
            <v>44967</v>
          </cell>
          <cell r="F74">
            <v>65600</v>
          </cell>
          <cell r="G74" t="str">
            <v>CANCELADA Y SALDO A FAVOR DEL PRESTADOR</v>
          </cell>
          <cell r="H74">
            <v>0</v>
          </cell>
          <cell r="I74">
            <v>0</v>
          </cell>
          <cell r="J74">
            <v>0</v>
          </cell>
          <cell r="P74">
            <v>0</v>
          </cell>
          <cell r="R74">
            <v>45920</v>
          </cell>
        </row>
        <row r="75">
          <cell r="A75">
            <v>3517120</v>
          </cell>
          <cell r="B75">
            <v>3517120</v>
          </cell>
          <cell r="C75">
            <v>44653</v>
          </cell>
          <cell r="D75">
            <v>44944</v>
          </cell>
          <cell r="F75">
            <v>273900</v>
          </cell>
          <cell r="G75" t="str">
            <v>CANCELADA Y SALDO A FAVOR DEL PRESTADOR</v>
          </cell>
          <cell r="H75">
            <v>0</v>
          </cell>
          <cell r="I75">
            <v>0</v>
          </cell>
          <cell r="J75">
            <v>0</v>
          </cell>
          <cell r="P75">
            <v>0</v>
          </cell>
          <cell r="R75">
            <v>191730</v>
          </cell>
        </row>
        <row r="76">
          <cell r="A76">
            <v>3518628</v>
          </cell>
          <cell r="B76">
            <v>3518628</v>
          </cell>
          <cell r="C76">
            <v>44657</v>
          </cell>
          <cell r="D76">
            <v>44944</v>
          </cell>
          <cell r="F76">
            <v>568600</v>
          </cell>
          <cell r="G76" t="str">
            <v>EN REVISION</v>
          </cell>
          <cell r="H76">
            <v>0</v>
          </cell>
          <cell r="I76">
            <v>568600</v>
          </cell>
          <cell r="J76">
            <v>0</v>
          </cell>
          <cell r="P76">
            <v>0</v>
          </cell>
          <cell r="R76">
            <v>0</v>
          </cell>
        </row>
        <row r="77">
          <cell r="A77">
            <v>3521002</v>
          </cell>
          <cell r="B77">
            <v>3521002</v>
          </cell>
          <cell r="C77">
            <v>44662</v>
          </cell>
          <cell r="D77">
            <v>44944</v>
          </cell>
          <cell r="F77">
            <v>203250</v>
          </cell>
          <cell r="G77" t="str">
            <v>SALDO A FAVOR DEL PRESTADOR</v>
          </cell>
          <cell r="H77">
            <v>0</v>
          </cell>
          <cell r="I77">
            <v>0</v>
          </cell>
          <cell r="J77">
            <v>0</v>
          </cell>
          <cell r="P77">
            <v>0</v>
          </cell>
          <cell r="R77">
            <v>0</v>
          </cell>
        </row>
        <row r="78">
          <cell r="A78">
            <v>3524781</v>
          </cell>
          <cell r="B78">
            <v>3524781</v>
          </cell>
          <cell r="C78">
            <v>44672</v>
          </cell>
          <cell r="D78">
            <v>44944</v>
          </cell>
          <cell r="F78">
            <v>1189115</v>
          </cell>
          <cell r="G78" t="str">
            <v>EN REVISION</v>
          </cell>
          <cell r="H78">
            <v>0</v>
          </cell>
          <cell r="I78">
            <v>1189115</v>
          </cell>
          <cell r="J78">
            <v>0</v>
          </cell>
          <cell r="P78">
            <v>0</v>
          </cell>
          <cell r="R78">
            <v>0</v>
          </cell>
        </row>
        <row r="79">
          <cell r="A79">
            <v>3526622</v>
          </cell>
          <cell r="B79">
            <v>3526622</v>
          </cell>
          <cell r="C79">
            <v>44676</v>
          </cell>
          <cell r="D79">
            <v>44907</v>
          </cell>
          <cell r="F79">
            <v>57700</v>
          </cell>
          <cell r="G79" t="str">
            <v>CANCELADA</v>
          </cell>
          <cell r="H79">
            <v>0</v>
          </cell>
          <cell r="I79">
            <v>0</v>
          </cell>
          <cell r="J79">
            <v>0</v>
          </cell>
          <cell r="P79">
            <v>0</v>
          </cell>
          <cell r="R79">
            <v>57700</v>
          </cell>
        </row>
        <row r="80">
          <cell r="A80">
            <v>3528720</v>
          </cell>
          <cell r="B80">
            <v>3528720</v>
          </cell>
          <cell r="C80">
            <v>44679</v>
          </cell>
          <cell r="D80">
            <v>44907</v>
          </cell>
          <cell r="F80">
            <v>12700</v>
          </cell>
          <cell r="G80" t="str">
            <v>CANCELADA</v>
          </cell>
          <cell r="H80">
            <v>0</v>
          </cell>
          <cell r="I80">
            <v>0</v>
          </cell>
          <cell r="J80">
            <v>0</v>
          </cell>
          <cell r="P80">
            <v>0</v>
          </cell>
          <cell r="R80">
            <v>12700</v>
          </cell>
        </row>
        <row r="81">
          <cell r="A81">
            <v>3528732</v>
          </cell>
          <cell r="B81">
            <v>3528732</v>
          </cell>
          <cell r="C81">
            <v>44679</v>
          </cell>
          <cell r="F81">
            <v>621700</v>
          </cell>
          <cell r="G81" t="str">
            <v>NO RADICADA</v>
          </cell>
          <cell r="H81">
            <v>621700</v>
          </cell>
          <cell r="I81">
            <v>0</v>
          </cell>
          <cell r="J81">
            <v>0</v>
          </cell>
          <cell r="P81">
            <v>0</v>
          </cell>
          <cell r="R81">
            <v>0</v>
          </cell>
        </row>
        <row r="82">
          <cell r="A82">
            <v>3531833</v>
          </cell>
          <cell r="B82">
            <v>3531833</v>
          </cell>
          <cell r="C82">
            <v>44686</v>
          </cell>
          <cell r="D82">
            <v>44810</v>
          </cell>
          <cell r="F82">
            <v>102100</v>
          </cell>
          <cell r="G82" t="str">
            <v>NO RADICADA</v>
          </cell>
          <cell r="H82">
            <v>102100</v>
          </cell>
          <cell r="I82">
            <v>0</v>
          </cell>
          <cell r="J82">
            <v>0</v>
          </cell>
          <cell r="P82">
            <v>0</v>
          </cell>
          <cell r="R82">
            <v>0</v>
          </cell>
        </row>
        <row r="83">
          <cell r="A83">
            <v>3533151</v>
          </cell>
          <cell r="B83">
            <v>3533151</v>
          </cell>
          <cell r="C83">
            <v>44687</v>
          </cell>
          <cell r="F83">
            <v>9142669</v>
          </cell>
          <cell r="G83" t="str">
            <v>NO RADICADA</v>
          </cell>
          <cell r="H83">
            <v>9142669</v>
          </cell>
          <cell r="I83">
            <v>0</v>
          </cell>
          <cell r="J83">
            <v>0</v>
          </cell>
          <cell r="P83">
            <v>0</v>
          </cell>
          <cell r="R83">
            <v>0</v>
          </cell>
        </row>
        <row r="84">
          <cell r="A84">
            <v>3535628</v>
          </cell>
          <cell r="B84">
            <v>3535628</v>
          </cell>
          <cell r="C84">
            <v>44692</v>
          </cell>
          <cell r="F84">
            <v>87700</v>
          </cell>
          <cell r="G84" t="str">
            <v>NO RADICADA</v>
          </cell>
          <cell r="H84">
            <v>87700</v>
          </cell>
          <cell r="I84">
            <v>0</v>
          </cell>
          <cell r="J84">
            <v>0</v>
          </cell>
          <cell r="P84">
            <v>0</v>
          </cell>
          <cell r="R84">
            <v>0</v>
          </cell>
        </row>
        <row r="85">
          <cell r="A85">
            <v>3538686</v>
          </cell>
          <cell r="B85">
            <v>3538686</v>
          </cell>
          <cell r="C85">
            <v>44698</v>
          </cell>
          <cell r="D85">
            <v>44810</v>
          </cell>
          <cell r="F85">
            <v>315000</v>
          </cell>
          <cell r="G85" t="str">
            <v>NO RADICADA</v>
          </cell>
          <cell r="H85">
            <v>315000</v>
          </cell>
          <cell r="I85">
            <v>0</v>
          </cell>
          <cell r="J85">
            <v>0</v>
          </cell>
          <cell r="P85">
            <v>0</v>
          </cell>
          <cell r="R85">
            <v>0</v>
          </cell>
        </row>
        <row r="86">
          <cell r="A86">
            <v>3541950</v>
          </cell>
          <cell r="B86">
            <v>3541950</v>
          </cell>
          <cell r="C86">
            <v>44704</v>
          </cell>
          <cell r="D86">
            <v>44810</v>
          </cell>
          <cell r="F86">
            <v>150000</v>
          </cell>
          <cell r="G86" t="str">
            <v>NO RADICADA</v>
          </cell>
          <cell r="H86">
            <v>150000</v>
          </cell>
          <cell r="I86">
            <v>0</v>
          </cell>
          <cell r="J86">
            <v>0</v>
          </cell>
          <cell r="P86">
            <v>0</v>
          </cell>
          <cell r="R86">
            <v>0</v>
          </cell>
        </row>
        <row r="87">
          <cell r="A87">
            <v>3542874</v>
          </cell>
          <cell r="B87">
            <v>3542874</v>
          </cell>
          <cell r="C87">
            <v>44705</v>
          </cell>
          <cell r="D87">
            <v>44810</v>
          </cell>
          <cell r="F87">
            <v>57700</v>
          </cell>
          <cell r="G87" t="str">
            <v>NO RADICADA</v>
          </cell>
          <cell r="H87">
            <v>57700</v>
          </cell>
          <cell r="I87">
            <v>0</v>
          </cell>
          <cell r="J87">
            <v>0</v>
          </cell>
          <cell r="P87">
            <v>0</v>
          </cell>
          <cell r="R87">
            <v>0</v>
          </cell>
        </row>
        <row r="88">
          <cell r="A88">
            <v>3544542</v>
          </cell>
          <cell r="B88">
            <v>3544542</v>
          </cell>
          <cell r="C88">
            <v>44707</v>
          </cell>
          <cell r="D88">
            <v>44810</v>
          </cell>
          <cell r="F88">
            <v>57700</v>
          </cell>
          <cell r="G88" t="str">
            <v>NO RADICADA</v>
          </cell>
          <cell r="H88">
            <v>57700</v>
          </cell>
          <cell r="I88">
            <v>0</v>
          </cell>
          <cell r="J88">
            <v>0</v>
          </cell>
          <cell r="P88">
            <v>0</v>
          </cell>
          <cell r="R88">
            <v>0</v>
          </cell>
        </row>
        <row r="89">
          <cell r="A89">
            <v>3545686</v>
          </cell>
          <cell r="B89">
            <v>3545686</v>
          </cell>
          <cell r="C89">
            <v>44709</v>
          </cell>
          <cell r="D89">
            <v>44810</v>
          </cell>
          <cell r="F89">
            <v>179300</v>
          </cell>
          <cell r="G89" t="str">
            <v>NO RADICADA</v>
          </cell>
          <cell r="H89">
            <v>179300</v>
          </cell>
          <cell r="I89">
            <v>0</v>
          </cell>
          <cell r="J89">
            <v>0</v>
          </cell>
          <cell r="P89">
            <v>0</v>
          </cell>
          <cell r="R89">
            <v>0</v>
          </cell>
        </row>
        <row r="90">
          <cell r="A90">
            <v>3547198</v>
          </cell>
          <cell r="B90">
            <v>3547198</v>
          </cell>
          <cell r="C90">
            <v>44712</v>
          </cell>
          <cell r="D90">
            <v>44907</v>
          </cell>
          <cell r="F90">
            <v>770600</v>
          </cell>
          <cell r="G90" t="str">
            <v>CANCELADA</v>
          </cell>
          <cell r="H90">
            <v>0</v>
          </cell>
          <cell r="I90">
            <v>0</v>
          </cell>
          <cell r="J90">
            <v>0</v>
          </cell>
          <cell r="P90">
            <v>0</v>
          </cell>
          <cell r="R90">
            <v>770600</v>
          </cell>
        </row>
        <row r="91">
          <cell r="A91">
            <v>3547889</v>
          </cell>
          <cell r="B91">
            <v>3547889</v>
          </cell>
          <cell r="C91">
            <v>44714</v>
          </cell>
          <cell r="D91">
            <v>44810</v>
          </cell>
          <cell r="F91">
            <v>29900</v>
          </cell>
          <cell r="G91" t="str">
            <v>NO RADICADA</v>
          </cell>
          <cell r="H91">
            <v>29900</v>
          </cell>
          <cell r="I91">
            <v>0</v>
          </cell>
          <cell r="J91">
            <v>0</v>
          </cell>
          <cell r="P91">
            <v>0</v>
          </cell>
          <cell r="R91">
            <v>0</v>
          </cell>
        </row>
        <row r="92">
          <cell r="A92">
            <v>3549361</v>
          </cell>
          <cell r="B92">
            <v>3549361</v>
          </cell>
          <cell r="C92">
            <v>44716</v>
          </cell>
          <cell r="D92">
            <v>44967</v>
          </cell>
          <cell r="F92">
            <v>263600</v>
          </cell>
          <cell r="G92" t="str">
            <v>CANCELADA Y SALDO A FAVOR DEL PRESTADOR</v>
          </cell>
          <cell r="H92">
            <v>0</v>
          </cell>
          <cell r="I92">
            <v>0</v>
          </cell>
          <cell r="J92">
            <v>0</v>
          </cell>
          <cell r="P92">
            <v>0</v>
          </cell>
          <cell r="R92">
            <v>184520</v>
          </cell>
        </row>
        <row r="93">
          <cell r="A93">
            <v>3549555</v>
          </cell>
          <cell r="B93">
            <v>3549555</v>
          </cell>
          <cell r="C93">
            <v>44717</v>
          </cell>
          <cell r="F93">
            <v>1691712</v>
          </cell>
          <cell r="G93" t="str">
            <v>NO RADICADA</v>
          </cell>
          <cell r="H93">
            <v>1691712</v>
          </cell>
          <cell r="I93">
            <v>0</v>
          </cell>
          <cell r="J93">
            <v>0</v>
          </cell>
          <cell r="P93">
            <v>0</v>
          </cell>
          <cell r="R93">
            <v>0</v>
          </cell>
        </row>
        <row r="94">
          <cell r="A94">
            <v>3551110</v>
          </cell>
          <cell r="B94">
            <v>3551110</v>
          </cell>
          <cell r="C94">
            <v>44720</v>
          </cell>
          <cell r="D94">
            <v>44810</v>
          </cell>
          <cell r="F94">
            <v>3061100</v>
          </cell>
          <cell r="G94" t="str">
            <v>NO RADICADA</v>
          </cell>
          <cell r="H94">
            <v>3061100</v>
          </cell>
          <cell r="I94">
            <v>0</v>
          </cell>
          <cell r="J94">
            <v>0</v>
          </cell>
          <cell r="P94">
            <v>0</v>
          </cell>
          <cell r="R94">
            <v>0</v>
          </cell>
        </row>
        <row r="95">
          <cell r="A95">
            <v>3554256</v>
          </cell>
          <cell r="B95">
            <v>3554256</v>
          </cell>
          <cell r="C95">
            <v>44726</v>
          </cell>
          <cell r="F95">
            <v>4052450</v>
          </cell>
          <cell r="G95" t="str">
            <v>NO RADICADA</v>
          </cell>
          <cell r="H95">
            <v>4052450</v>
          </cell>
          <cell r="I95">
            <v>0</v>
          </cell>
          <cell r="J95">
            <v>0</v>
          </cell>
          <cell r="P95">
            <v>0</v>
          </cell>
          <cell r="R95">
            <v>0</v>
          </cell>
        </row>
        <row r="96">
          <cell r="A96">
            <v>3559751</v>
          </cell>
          <cell r="B96">
            <v>3559751</v>
          </cell>
          <cell r="C96">
            <v>44736</v>
          </cell>
          <cell r="D96">
            <v>44810</v>
          </cell>
          <cell r="F96">
            <v>524550</v>
          </cell>
          <cell r="G96" t="str">
            <v>NO RADICADA</v>
          </cell>
          <cell r="H96">
            <v>524550</v>
          </cell>
          <cell r="I96">
            <v>0</v>
          </cell>
          <cell r="J96">
            <v>0</v>
          </cell>
          <cell r="P96">
            <v>0</v>
          </cell>
          <cell r="R96">
            <v>0</v>
          </cell>
        </row>
        <row r="97">
          <cell r="A97">
            <v>3574494</v>
          </cell>
          <cell r="B97">
            <v>3574494</v>
          </cell>
          <cell r="C97">
            <v>44766</v>
          </cell>
          <cell r="F97">
            <v>3661100</v>
          </cell>
          <cell r="G97" t="str">
            <v>NO RADICADA</v>
          </cell>
          <cell r="H97">
            <v>3661100</v>
          </cell>
          <cell r="I97">
            <v>0</v>
          </cell>
          <cell r="J97">
            <v>0</v>
          </cell>
          <cell r="P97">
            <v>0</v>
          </cell>
          <cell r="R97">
            <v>0</v>
          </cell>
        </row>
        <row r="98">
          <cell r="A98">
            <v>3578252</v>
          </cell>
          <cell r="B98">
            <v>3578252</v>
          </cell>
          <cell r="C98">
            <v>44771</v>
          </cell>
          <cell r="D98">
            <v>44930</v>
          </cell>
          <cell r="F98">
            <v>5845698</v>
          </cell>
          <cell r="G98" t="str">
            <v>SALDO A FAVOR DEL PRESTADOR</v>
          </cell>
          <cell r="H98">
            <v>0</v>
          </cell>
          <cell r="I98">
            <v>0</v>
          </cell>
          <cell r="J98">
            <v>0</v>
          </cell>
          <cell r="P98">
            <v>0</v>
          </cell>
          <cell r="R98">
            <v>0</v>
          </cell>
        </row>
        <row r="99">
          <cell r="A99">
            <v>3578261</v>
          </cell>
          <cell r="B99">
            <v>3578261</v>
          </cell>
          <cell r="C99">
            <v>44771</v>
          </cell>
          <cell r="F99">
            <v>5263</v>
          </cell>
          <cell r="G99" t="str">
            <v>NO RADICADA</v>
          </cell>
          <cell r="H99">
            <v>5263</v>
          </cell>
          <cell r="I99">
            <v>0</v>
          </cell>
          <cell r="J99">
            <v>0</v>
          </cell>
          <cell r="P99">
            <v>0</v>
          </cell>
          <cell r="R99">
            <v>0</v>
          </cell>
        </row>
        <row r="100">
          <cell r="A100">
            <v>3579478</v>
          </cell>
          <cell r="B100">
            <v>3579478</v>
          </cell>
          <cell r="C100">
            <v>44774</v>
          </cell>
          <cell r="F100">
            <v>4017600</v>
          </cell>
          <cell r="G100" t="str">
            <v>NO RADICADA</v>
          </cell>
          <cell r="H100">
            <v>4017600</v>
          </cell>
          <cell r="I100">
            <v>0</v>
          </cell>
          <cell r="J100">
            <v>0</v>
          </cell>
          <cell r="P100">
            <v>0</v>
          </cell>
          <cell r="R100">
            <v>0</v>
          </cell>
        </row>
        <row r="101">
          <cell r="A101">
            <v>3585806</v>
          </cell>
          <cell r="B101">
            <v>3585806</v>
          </cell>
          <cell r="C101">
            <v>44787</v>
          </cell>
          <cell r="D101">
            <v>44930</v>
          </cell>
          <cell r="F101">
            <v>10563260</v>
          </cell>
          <cell r="G101" t="str">
            <v>SALDO A FAVOR DEL PRESTADOR</v>
          </cell>
          <cell r="H101">
            <v>0</v>
          </cell>
          <cell r="I101">
            <v>0</v>
          </cell>
          <cell r="J101">
            <v>0</v>
          </cell>
          <cell r="P101">
            <v>0</v>
          </cell>
          <cell r="R101">
            <v>0</v>
          </cell>
        </row>
        <row r="102">
          <cell r="A102">
            <v>3585828</v>
          </cell>
          <cell r="B102">
            <v>3585828</v>
          </cell>
          <cell r="C102">
            <v>44787</v>
          </cell>
          <cell r="D102">
            <v>44924</v>
          </cell>
          <cell r="F102">
            <v>65600</v>
          </cell>
          <cell r="G102" t="str">
            <v>SALDO A FAVOR DEL PRESTADOR</v>
          </cell>
          <cell r="H102">
            <v>0</v>
          </cell>
          <cell r="I102">
            <v>0</v>
          </cell>
          <cell r="J102">
            <v>0</v>
          </cell>
          <cell r="P102">
            <v>0</v>
          </cell>
          <cell r="R102">
            <v>0</v>
          </cell>
        </row>
        <row r="103">
          <cell r="A103">
            <v>3587836</v>
          </cell>
          <cell r="B103">
            <v>3587836</v>
          </cell>
          <cell r="C103">
            <v>44791</v>
          </cell>
          <cell r="F103">
            <v>80832</v>
          </cell>
          <cell r="G103" t="str">
            <v>NO RADICADA</v>
          </cell>
          <cell r="H103">
            <v>80832</v>
          </cell>
          <cell r="I103">
            <v>0</v>
          </cell>
          <cell r="J103">
            <v>0</v>
          </cell>
          <cell r="P103">
            <v>0</v>
          </cell>
          <cell r="R103">
            <v>0</v>
          </cell>
        </row>
        <row r="104">
          <cell r="A104">
            <v>3587837</v>
          </cell>
          <cell r="B104">
            <v>3587837</v>
          </cell>
          <cell r="C104">
            <v>44791</v>
          </cell>
          <cell r="F104">
            <v>80832</v>
          </cell>
          <cell r="G104" t="str">
            <v>NO RADICADA</v>
          </cell>
          <cell r="H104">
            <v>80832</v>
          </cell>
          <cell r="I104">
            <v>0</v>
          </cell>
          <cell r="J104">
            <v>0</v>
          </cell>
          <cell r="P104">
            <v>0</v>
          </cell>
          <cell r="R104">
            <v>0</v>
          </cell>
        </row>
        <row r="105">
          <cell r="A105">
            <v>3587918</v>
          </cell>
          <cell r="B105">
            <v>3587918</v>
          </cell>
          <cell r="C105">
            <v>44791</v>
          </cell>
          <cell r="F105">
            <v>80832</v>
          </cell>
          <cell r="G105" t="str">
            <v>NO RADICADA</v>
          </cell>
          <cell r="H105">
            <v>80832</v>
          </cell>
          <cell r="I105">
            <v>0</v>
          </cell>
          <cell r="J105">
            <v>0</v>
          </cell>
          <cell r="P105">
            <v>0</v>
          </cell>
          <cell r="R105">
            <v>0</v>
          </cell>
        </row>
        <row r="106">
          <cell r="A106">
            <v>3587962</v>
          </cell>
          <cell r="B106">
            <v>3587962</v>
          </cell>
          <cell r="C106">
            <v>44791</v>
          </cell>
          <cell r="F106">
            <v>80832</v>
          </cell>
          <cell r="G106" t="str">
            <v>NO RADICADA</v>
          </cell>
          <cell r="H106">
            <v>80832</v>
          </cell>
          <cell r="I106">
            <v>0</v>
          </cell>
          <cell r="J106">
            <v>0</v>
          </cell>
          <cell r="P106">
            <v>0</v>
          </cell>
          <cell r="R106">
            <v>0</v>
          </cell>
        </row>
        <row r="107">
          <cell r="A107">
            <v>3587969</v>
          </cell>
          <cell r="B107">
            <v>3587969</v>
          </cell>
          <cell r="C107">
            <v>44791</v>
          </cell>
          <cell r="F107">
            <v>80832</v>
          </cell>
          <cell r="G107" t="str">
            <v>NO RADICADA</v>
          </cell>
          <cell r="H107">
            <v>80832</v>
          </cell>
          <cell r="I107">
            <v>0</v>
          </cell>
          <cell r="J107">
            <v>0</v>
          </cell>
          <cell r="P107">
            <v>0</v>
          </cell>
          <cell r="R107">
            <v>0</v>
          </cell>
        </row>
        <row r="108">
          <cell r="A108">
            <v>3587978</v>
          </cell>
          <cell r="B108">
            <v>3587978</v>
          </cell>
          <cell r="C108">
            <v>44791</v>
          </cell>
          <cell r="F108">
            <v>80832</v>
          </cell>
          <cell r="G108" t="str">
            <v>NO RADICADA</v>
          </cell>
          <cell r="H108">
            <v>80832</v>
          </cell>
          <cell r="I108">
            <v>0</v>
          </cell>
          <cell r="J108">
            <v>0</v>
          </cell>
          <cell r="P108">
            <v>0</v>
          </cell>
          <cell r="R108">
            <v>0</v>
          </cell>
        </row>
        <row r="109">
          <cell r="A109">
            <v>3588006</v>
          </cell>
          <cell r="B109">
            <v>3588006</v>
          </cell>
          <cell r="C109">
            <v>44791</v>
          </cell>
          <cell r="F109">
            <v>80832</v>
          </cell>
          <cell r="G109" t="str">
            <v>NO RADICADA</v>
          </cell>
          <cell r="H109">
            <v>80832</v>
          </cell>
          <cell r="I109">
            <v>0</v>
          </cell>
          <cell r="J109">
            <v>0</v>
          </cell>
          <cell r="P109">
            <v>0</v>
          </cell>
          <cell r="R109">
            <v>0</v>
          </cell>
        </row>
        <row r="110">
          <cell r="A110">
            <v>3593455</v>
          </cell>
          <cell r="B110">
            <v>3593455</v>
          </cell>
          <cell r="C110">
            <v>44802</v>
          </cell>
          <cell r="F110">
            <v>71080</v>
          </cell>
          <cell r="G110" t="str">
            <v>NO RADICADA</v>
          </cell>
          <cell r="H110">
            <v>71080</v>
          </cell>
          <cell r="I110">
            <v>0</v>
          </cell>
          <cell r="J110">
            <v>0</v>
          </cell>
          <cell r="P110">
            <v>0</v>
          </cell>
          <cell r="R110">
            <v>0</v>
          </cell>
        </row>
        <row r="111">
          <cell r="A111">
            <v>3593459</v>
          </cell>
          <cell r="B111">
            <v>3593459</v>
          </cell>
          <cell r="C111">
            <v>44802</v>
          </cell>
          <cell r="F111">
            <v>80832</v>
          </cell>
          <cell r="G111" t="str">
            <v>NO RADICADA</v>
          </cell>
          <cell r="H111">
            <v>80832</v>
          </cell>
          <cell r="I111">
            <v>0</v>
          </cell>
          <cell r="J111">
            <v>0</v>
          </cell>
          <cell r="P111">
            <v>0</v>
          </cell>
          <cell r="R111">
            <v>0</v>
          </cell>
        </row>
        <row r="112">
          <cell r="A112">
            <v>3594933</v>
          </cell>
          <cell r="B112">
            <v>3594933</v>
          </cell>
          <cell r="C112">
            <v>44804</v>
          </cell>
          <cell r="D112">
            <v>44923</v>
          </cell>
          <cell r="F112">
            <v>635610</v>
          </cell>
          <cell r="G112" t="str">
            <v>SALDO A FAVOR DEL PRESTADOR</v>
          </cell>
          <cell r="H112">
            <v>0</v>
          </cell>
          <cell r="I112">
            <v>0</v>
          </cell>
          <cell r="J112">
            <v>0</v>
          </cell>
          <cell r="P112">
            <v>0</v>
          </cell>
          <cell r="R112">
            <v>0</v>
          </cell>
        </row>
        <row r="113">
          <cell r="A113">
            <v>3596010</v>
          </cell>
          <cell r="B113">
            <v>3596010</v>
          </cell>
          <cell r="C113">
            <v>44806</v>
          </cell>
          <cell r="D113">
            <v>44967</v>
          </cell>
          <cell r="F113">
            <v>19814850</v>
          </cell>
          <cell r="G113" t="str">
            <v>EN REVISION</v>
          </cell>
          <cell r="H113">
            <v>0</v>
          </cell>
          <cell r="I113">
            <v>19814850</v>
          </cell>
          <cell r="J113">
            <v>0</v>
          </cell>
          <cell r="P113">
            <v>0</v>
          </cell>
          <cell r="R113">
            <v>0</v>
          </cell>
        </row>
        <row r="114">
          <cell r="A114">
            <v>3603466</v>
          </cell>
          <cell r="B114">
            <v>3603466</v>
          </cell>
          <cell r="C114">
            <v>44821</v>
          </cell>
          <cell r="D114">
            <v>44967</v>
          </cell>
          <cell r="F114">
            <v>91200</v>
          </cell>
          <cell r="G114" t="str">
            <v>SALDO A FAVOR DEL PRESTADOR</v>
          </cell>
          <cell r="H114">
            <v>0</v>
          </cell>
          <cell r="I114">
            <v>0</v>
          </cell>
          <cell r="J114">
            <v>0</v>
          </cell>
          <cell r="P114">
            <v>0</v>
          </cell>
          <cell r="R114">
            <v>0</v>
          </cell>
        </row>
        <row r="115">
          <cell r="A115">
            <v>3604373</v>
          </cell>
          <cell r="B115">
            <v>3604373</v>
          </cell>
          <cell r="C115">
            <v>44824</v>
          </cell>
          <cell r="D115">
            <v>44881</v>
          </cell>
          <cell r="F115">
            <v>57700</v>
          </cell>
          <cell r="G115" t="str">
            <v>CANCELADA</v>
          </cell>
          <cell r="H115">
            <v>0</v>
          </cell>
          <cell r="I115">
            <v>0</v>
          </cell>
          <cell r="J115">
            <v>0</v>
          </cell>
          <cell r="P115">
            <v>0</v>
          </cell>
          <cell r="R115">
            <v>57700</v>
          </cell>
        </row>
        <row r="116">
          <cell r="A116">
            <v>3606592</v>
          </cell>
          <cell r="B116">
            <v>3606592</v>
          </cell>
          <cell r="C116">
            <v>44827</v>
          </cell>
          <cell r="D116">
            <v>44881</v>
          </cell>
          <cell r="F116">
            <v>150000</v>
          </cell>
          <cell r="G116" t="str">
            <v>CANCELADA</v>
          </cell>
          <cell r="H116">
            <v>0</v>
          </cell>
          <cell r="I116">
            <v>0</v>
          </cell>
          <cell r="J116">
            <v>0</v>
          </cell>
          <cell r="P116">
            <v>0</v>
          </cell>
          <cell r="R116">
            <v>150000</v>
          </cell>
        </row>
        <row r="117">
          <cell r="A117">
            <v>3607799</v>
          </cell>
          <cell r="B117">
            <v>3607799</v>
          </cell>
          <cell r="C117">
            <v>44831</v>
          </cell>
          <cell r="D117">
            <v>44967</v>
          </cell>
          <cell r="F117">
            <v>356235</v>
          </cell>
          <cell r="G117" t="str">
            <v>CANCELADA Y SALDO A FAVOR DEL PRESTADOR</v>
          </cell>
          <cell r="H117">
            <v>0</v>
          </cell>
          <cell r="I117">
            <v>0</v>
          </cell>
          <cell r="J117">
            <v>0</v>
          </cell>
          <cell r="P117">
            <v>0</v>
          </cell>
          <cell r="R117">
            <v>249365</v>
          </cell>
        </row>
        <row r="118">
          <cell r="A118">
            <v>3612060</v>
          </cell>
          <cell r="B118">
            <v>3612060</v>
          </cell>
          <cell r="C118">
            <v>44839</v>
          </cell>
          <cell r="D118">
            <v>44894</v>
          </cell>
          <cell r="F118">
            <v>2166700</v>
          </cell>
          <cell r="G118" t="str">
            <v>CANCELADA Y SALDO A FAVOR DEL PRESTADOR</v>
          </cell>
          <cell r="H118">
            <v>0</v>
          </cell>
          <cell r="I118">
            <v>0</v>
          </cell>
          <cell r="J118">
            <v>0</v>
          </cell>
          <cell r="P118">
            <v>0</v>
          </cell>
          <cell r="R118">
            <v>1516690</v>
          </cell>
        </row>
        <row r="119">
          <cell r="A119">
            <v>3615577</v>
          </cell>
          <cell r="B119">
            <v>3615577</v>
          </cell>
          <cell r="C119">
            <v>44846</v>
          </cell>
          <cell r="D119">
            <v>44942</v>
          </cell>
          <cell r="F119">
            <v>85883122</v>
          </cell>
          <cell r="G119" t="str">
            <v>SALDO A FAVOR DEL PRESTADOR</v>
          </cell>
          <cell r="H119">
            <v>0</v>
          </cell>
          <cell r="I119">
            <v>0</v>
          </cell>
          <cell r="J119">
            <v>0</v>
          </cell>
          <cell r="P119">
            <v>0</v>
          </cell>
          <cell r="R119">
            <v>0</v>
          </cell>
        </row>
        <row r="120">
          <cell r="A120">
            <v>3615612</v>
          </cell>
          <cell r="B120">
            <v>3615612</v>
          </cell>
          <cell r="C120">
            <v>44846</v>
          </cell>
          <cell r="F120">
            <v>452700</v>
          </cell>
          <cell r="G120" t="str">
            <v>NO RADICADA</v>
          </cell>
          <cell r="H120">
            <v>452700</v>
          </cell>
          <cell r="I120">
            <v>0</v>
          </cell>
          <cell r="J120">
            <v>0</v>
          </cell>
          <cell r="P120">
            <v>0</v>
          </cell>
          <cell r="R120">
            <v>0</v>
          </cell>
        </row>
        <row r="121">
          <cell r="A121">
            <v>3615920</v>
          </cell>
          <cell r="B121">
            <v>3615920</v>
          </cell>
          <cell r="C121">
            <v>44847</v>
          </cell>
          <cell r="D121">
            <v>44942</v>
          </cell>
          <cell r="F121">
            <v>502500</v>
          </cell>
          <cell r="G121" t="str">
            <v>CANCELADA</v>
          </cell>
          <cell r="H121">
            <v>0</v>
          </cell>
          <cell r="I121">
            <v>0</v>
          </cell>
          <cell r="J121">
            <v>0</v>
          </cell>
          <cell r="P121">
            <v>0</v>
          </cell>
          <cell r="R121">
            <v>502500</v>
          </cell>
        </row>
        <row r="122">
          <cell r="A122">
            <v>3625004</v>
          </cell>
          <cell r="B122">
            <v>3625004</v>
          </cell>
          <cell r="C122">
            <v>44866</v>
          </cell>
          <cell r="D122">
            <v>44967</v>
          </cell>
          <cell r="F122">
            <v>10751374</v>
          </cell>
          <cell r="G122" t="str">
            <v>EN REVISION</v>
          </cell>
          <cell r="H122">
            <v>0</v>
          </cell>
          <cell r="I122">
            <v>10751374</v>
          </cell>
          <cell r="J122">
            <v>0</v>
          </cell>
          <cell r="P122">
            <v>0</v>
          </cell>
          <cell r="R122">
            <v>0</v>
          </cell>
        </row>
        <row r="123">
          <cell r="A123">
            <v>3625248</v>
          </cell>
          <cell r="B123">
            <v>3625248</v>
          </cell>
          <cell r="C123">
            <v>44866</v>
          </cell>
          <cell r="F123">
            <v>4586850</v>
          </cell>
          <cell r="G123" t="str">
            <v>NO RADICADA</v>
          </cell>
          <cell r="H123">
            <v>4586850</v>
          </cell>
          <cell r="I123">
            <v>0</v>
          </cell>
          <cell r="J123">
            <v>0</v>
          </cell>
          <cell r="P123">
            <v>0</v>
          </cell>
          <cell r="R123">
            <v>0</v>
          </cell>
        </row>
        <row r="124">
          <cell r="A124">
            <v>3625943</v>
          </cell>
          <cell r="B124">
            <v>3625943</v>
          </cell>
          <cell r="C124">
            <v>44867</v>
          </cell>
          <cell r="D124">
            <v>44967</v>
          </cell>
          <cell r="F124">
            <v>2565164</v>
          </cell>
          <cell r="G124" t="str">
            <v>EN REVISION</v>
          </cell>
          <cell r="H124">
            <v>0</v>
          </cell>
          <cell r="I124">
            <v>2565164</v>
          </cell>
          <cell r="J124">
            <v>0</v>
          </cell>
          <cell r="P124">
            <v>0</v>
          </cell>
          <cell r="R124">
            <v>0</v>
          </cell>
        </row>
        <row r="125">
          <cell r="A125">
            <v>3625944</v>
          </cell>
          <cell r="B125">
            <v>3625944</v>
          </cell>
          <cell r="C125">
            <v>44867</v>
          </cell>
          <cell r="F125">
            <v>80832</v>
          </cell>
          <cell r="G125" t="str">
            <v>NO RADICADA</v>
          </cell>
          <cell r="H125">
            <v>80832</v>
          </cell>
          <cell r="I125">
            <v>0</v>
          </cell>
          <cell r="J125">
            <v>0</v>
          </cell>
          <cell r="P125">
            <v>0</v>
          </cell>
          <cell r="R125">
            <v>0</v>
          </cell>
        </row>
        <row r="126">
          <cell r="A126">
            <v>3625947</v>
          </cell>
          <cell r="B126">
            <v>3625947</v>
          </cell>
          <cell r="C126">
            <v>44867</v>
          </cell>
          <cell r="F126">
            <v>176900</v>
          </cell>
          <cell r="G126" t="str">
            <v>NO RADICADA</v>
          </cell>
          <cell r="H126">
            <v>176900</v>
          </cell>
          <cell r="I126">
            <v>0</v>
          </cell>
          <cell r="J126">
            <v>0</v>
          </cell>
          <cell r="P126">
            <v>0</v>
          </cell>
          <cell r="R126">
            <v>0</v>
          </cell>
        </row>
        <row r="127">
          <cell r="A127">
            <v>3627757</v>
          </cell>
          <cell r="B127">
            <v>3627757</v>
          </cell>
          <cell r="C127">
            <v>44872</v>
          </cell>
          <cell r="D127">
            <v>44923</v>
          </cell>
          <cell r="F127">
            <v>1923060</v>
          </cell>
          <cell r="G127" t="str">
            <v>SALDO A FAVOR DEL PRESTADOR</v>
          </cell>
          <cell r="H127">
            <v>0</v>
          </cell>
          <cell r="I127">
            <v>0</v>
          </cell>
          <cell r="J127">
            <v>0</v>
          </cell>
          <cell r="P127">
            <v>0</v>
          </cell>
          <cell r="R127">
            <v>0</v>
          </cell>
        </row>
        <row r="128">
          <cell r="A128">
            <v>3631871</v>
          </cell>
          <cell r="B128">
            <v>3631871</v>
          </cell>
          <cell r="C128">
            <v>44881</v>
          </cell>
          <cell r="D128">
            <v>44923</v>
          </cell>
          <cell r="F128">
            <v>65600</v>
          </cell>
          <cell r="G128" t="str">
            <v>SALDO A FAVOR DEL PRESTADOR</v>
          </cell>
          <cell r="H128">
            <v>0</v>
          </cell>
          <cell r="I128">
            <v>0</v>
          </cell>
          <cell r="J128">
            <v>0</v>
          </cell>
          <cell r="P128">
            <v>0</v>
          </cell>
          <cell r="R128">
            <v>0</v>
          </cell>
        </row>
        <row r="129">
          <cell r="A129">
            <v>3632851</v>
          </cell>
          <cell r="B129">
            <v>3632851</v>
          </cell>
          <cell r="C129">
            <v>44883</v>
          </cell>
          <cell r="D129">
            <v>44923</v>
          </cell>
          <cell r="F129">
            <v>251300</v>
          </cell>
          <cell r="G129" t="str">
            <v>SALDO A FAVOR DEL PRESTADOR</v>
          </cell>
          <cell r="H129">
            <v>0</v>
          </cell>
          <cell r="I129">
            <v>0</v>
          </cell>
          <cell r="J129">
            <v>0</v>
          </cell>
          <cell r="P129">
            <v>0</v>
          </cell>
          <cell r="R129">
            <v>0</v>
          </cell>
        </row>
        <row r="130">
          <cell r="A130">
            <v>3633495</v>
          </cell>
          <cell r="B130">
            <v>3633495</v>
          </cell>
          <cell r="C130">
            <v>44883</v>
          </cell>
          <cell r="D130">
            <v>44923</v>
          </cell>
          <cell r="F130">
            <v>2764390</v>
          </cell>
          <cell r="G130" t="str">
            <v>SALDO A FAVOR DEL PRESTADOR</v>
          </cell>
          <cell r="H130">
            <v>0</v>
          </cell>
          <cell r="I130">
            <v>0</v>
          </cell>
          <cell r="J130">
            <v>0</v>
          </cell>
          <cell r="P130">
            <v>0</v>
          </cell>
          <cell r="R130">
            <v>0</v>
          </cell>
        </row>
        <row r="131">
          <cell r="A131">
            <v>3635957</v>
          </cell>
          <cell r="B131">
            <v>3635957</v>
          </cell>
          <cell r="C131">
            <v>44888</v>
          </cell>
          <cell r="D131">
            <v>44967</v>
          </cell>
          <cell r="F131">
            <v>12199693</v>
          </cell>
          <cell r="G131" t="str">
            <v>EN REVISION</v>
          </cell>
          <cell r="H131">
            <v>0</v>
          </cell>
          <cell r="I131">
            <v>12199693</v>
          </cell>
          <cell r="J131">
            <v>0</v>
          </cell>
          <cell r="P131">
            <v>0</v>
          </cell>
          <cell r="R131">
            <v>0</v>
          </cell>
        </row>
        <row r="132">
          <cell r="A132">
            <v>3636347</v>
          </cell>
          <cell r="B132">
            <v>3636347</v>
          </cell>
          <cell r="C132">
            <v>44889</v>
          </cell>
          <cell r="F132">
            <v>18843602</v>
          </cell>
          <cell r="G132" t="str">
            <v>NO RADICADA</v>
          </cell>
          <cell r="H132">
            <v>18843602</v>
          </cell>
          <cell r="I132">
            <v>0</v>
          </cell>
          <cell r="J132">
            <v>0</v>
          </cell>
          <cell r="P132">
            <v>0</v>
          </cell>
          <cell r="R132">
            <v>0</v>
          </cell>
        </row>
        <row r="133">
          <cell r="A133">
            <v>3637546</v>
          </cell>
          <cell r="B133">
            <v>3637546</v>
          </cell>
          <cell r="C133">
            <v>44892</v>
          </cell>
          <cell r="D133">
            <v>44923</v>
          </cell>
          <cell r="F133">
            <v>321100</v>
          </cell>
          <cell r="G133" t="str">
            <v>SALDO A FAVOR DEL PRESTADOR</v>
          </cell>
          <cell r="H133">
            <v>0</v>
          </cell>
          <cell r="I133">
            <v>0</v>
          </cell>
          <cell r="J133">
            <v>0</v>
          </cell>
          <cell r="P133">
            <v>0</v>
          </cell>
          <cell r="R133">
            <v>0</v>
          </cell>
        </row>
        <row r="134">
          <cell r="A134">
            <v>3639755</v>
          </cell>
          <cell r="B134">
            <v>3639755</v>
          </cell>
          <cell r="C134">
            <v>44895</v>
          </cell>
          <cell r="F134">
            <v>56269466</v>
          </cell>
          <cell r="G134" t="str">
            <v>NO RADICADA</v>
          </cell>
          <cell r="H134">
            <v>56269466</v>
          </cell>
          <cell r="I134">
            <v>0</v>
          </cell>
          <cell r="J134">
            <v>0</v>
          </cell>
          <cell r="P134">
            <v>0</v>
          </cell>
          <cell r="R134">
            <v>0</v>
          </cell>
        </row>
        <row r="135">
          <cell r="A135">
            <v>3639905</v>
          </cell>
          <cell r="B135">
            <v>3639905</v>
          </cell>
          <cell r="C135">
            <v>44896</v>
          </cell>
          <cell r="D135">
            <v>44957</v>
          </cell>
          <cell r="F135">
            <v>57700</v>
          </cell>
          <cell r="G135" t="str">
            <v>CANCELADA Y SALDO A FAVOR DEL PRESTADOR</v>
          </cell>
          <cell r="H135">
            <v>0</v>
          </cell>
          <cell r="I135">
            <v>0</v>
          </cell>
          <cell r="J135">
            <v>0</v>
          </cell>
          <cell r="P135">
            <v>0</v>
          </cell>
          <cell r="R135">
            <v>40390</v>
          </cell>
        </row>
        <row r="136">
          <cell r="A136">
            <v>3643884</v>
          </cell>
          <cell r="B136">
            <v>3643884</v>
          </cell>
          <cell r="C136">
            <v>44906</v>
          </cell>
          <cell r="D136">
            <v>44923</v>
          </cell>
          <cell r="F136">
            <v>362330</v>
          </cell>
          <cell r="G136" t="str">
            <v>SALDO A FAVOR DEL PRESTADOR</v>
          </cell>
          <cell r="H136">
            <v>0</v>
          </cell>
          <cell r="I136">
            <v>0</v>
          </cell>
          <cell r="J136">
            <v>0</v>
          </cell>
          <cell r="P136">
            <v>0</v>
          </cell>
          <cell r="R136">
            <v>0</v>
          </cell>
        </row>
        <row r="137">
          <cell r="A137">
            <v>3645536</v>
          </cell>
          <cell r="B137">
            <v>3645536</v>
          </cell>
          <cell r="C137">
            <v>44909</v>
          </cell>
          <cell r="D137">
            <v>44923</v>
          </cell>
          <cell r="F137">
            <v>375850</v>
          </cell>
          <cell r="G137" t="str">
            <v>SALDO A FAVOR DEL PRESTADOR</v>
          </cell>
          <cell r="H137">
            <v>0</v>
          </cell>
          <cell r="I137">
            <v>0</v>
          </cell>
          <cell r="J137">
            <v>0</v>
          </cell>
          <cell r="P137">
            <v>0</v>
          </cell>
          <cell r="R137">
            <v>0</v>
          </cell>
        </row>
        <row r="138">
          <cell r="A138">
            <v>3651241</v>
          </cell>
          <cell r="B138">
            <v>3651241</v>
          </cell>
          <cell r="C138">
            <v>44920</v>
          </cell>
          <cell r="D138">
            <v>44991</v>
          </cell>
          <cell r="F138">
            <v>363110</v>
          </cell>
          <cell r="G138" t="str">
            <v>SALDO A FAVOR DEL PRESTADOR</v>
          </cell>
          <cell r="H138">
            <v>0</v>
          </cell>
          <cell r="I138">
            <v>0</v>
          </cell>
          <cell r="J138">
            <v>0</v>
          </cell>
          <cell r="P138">
            <v>0</v>
          </cell>
          <cell r="R138">
            <v>0</v>
          </cell>
        </row>
        <row r="139">
          <cell r="A139">
            <v>3653650</v>
          </cell>
          <cell r="B139">
            <v>3653650</v>
          </cell>
          <cell r="C139">
            <v>44924</v>
          </cell>
          <cell r="F139">
            <v>2064038</v>
          </cell>
          <cell r="G139" t="str">
            <v>NO RADICADA</v>
          </cell>
          <cell r="H139">
            <v>2064038</v>
          </cell>
          <cell r="I139">
            <v>0</v>
          </cell>
          <cell r="J139">
            <v>0</v>
          </cell>
          <cell r="P139">
            <v>0</v>
          </cell>
          <cell r="R139">
            <v>0</v>
          </cell>
        </row>
        <row r="140">
          <cell r="A140">
            <v>3658267</v>
          </cell>
          <cell r="B140">
            <v>3658267</v>
          </cell>
          <cell r="C140">
            <v>44937</v>
          </cell>
          <cell r="F140">
            <v>569316</v>
          </cell>
          <cell r="G140" t="str">
            <v>NO RADICADA</v>
          </cell>
          <cell r="H140">
            <v>569316</v>
          </cell>
          <cell r="I140">
            <v>0</v>
          </cell>
          <cell r="J140">
            <v>0</v>
          </cell>
          <cell r="P140">
            <v>0</v>
          </cell>
          <cell r="R140">
            <v>0</v>
          </cell>
        </row>
        <row r="141">
          <cell r="A141">
            <v>3664041</v>
          </cell>
          <cell r="B141">
            <v>3664041</v>
          </cell>
          <cell r="C141">
            <v>44951</v>
          </cell>
          <cell r="F141">
            <v>420600</v>
          </cell>
          <cell r="G141" t="str">
            <v>NO RADICADA</v>
          </cell>
          <cell r="H141">
            <v>420600</v>
          </cell>
          <cell r="I141">
            <v>0</v>
          </cell>
          <cell r="J141">
            <v>0</v>
          </cell>
          <cell r="P141">
            <v>0</v>
          </cell>
          <cell r="R141">
            <v>0</v>
          </cell>
        </row>
        <row r="142">
          <cell r="A142">
            <v>3665111</v>
          </cell>
          <cell r="B142">
            <v>3665111</v>
          </cell>
          <cell r="C142">
            <v>44952</v>
          </cell>
          <cell r="F142">
            <v>383820</v>
          </cell>
          <cell r="G142" t="str">
            <v>NO RADICADA</v>
          </cell>
          <cell r="H142">
            <v>383820</v>
          </cell>
          <cell r="I142">
            <v>0</v>
          </cell>
          <cell r="J142">
            <v>0</v>
          </cell>
          <cell r="P142">
            <v>0</v>
          </cell>
          <cell r="R142">
            <v>0</v>
          </cell>
        </row>
        <row r="143">
          <cell r="A143">
            <v>3667504</v>
          </cell>
          <cell r="B143">
            <v>3667504</v>
          </cell>
          <cell r="C143">
            <v>44956</v>
          </cell>
          <cell r="F143">
            <v>230820</v>
          </cell>
          <cell r="G143" t="str">
            <v>NO RADICADA</v>
          </cell>
          <cell r="H143">
            <v>230820</v>
          </cell>
          <cell r="I143">
            <v>0</v>
          </cell>
          <cell r="J143">
            <v>0</v>
          </cell>
          <cell r="P143">
            <v>0</v>
          </cell>
          <cell r="R143">
            <v>0</v>
          </cell>
        </row>
        <row r="144">
          <cell r="A144">
            <v>3670815</v>
          </cell>
          <cell r="B144">
            <v>3670815</v>
          </cell>
          <cell r="C144">
            <v>44960</v>
          </cell>
          <cell r="F144">
            <v>105900</v>
          </cell>
          <cell r="G144" t="str">
            <v>NO RADICADA</v>
          </cell>
          <cell r="H144">
            <v>105900</v>
          </cell>
          <cell r="I144">
            <v>0</v>
          </cell>
          <cell r="J144">
            <v>0</v>
          </cell>
          <cell r="P144">
            <v>0</v>
          </cell>
          <cell r="R144">
            <v>0</v>
          </cell>
        </row>
        <row r="145">
          <cell r="A145">
            <v>3680850</v>
          </cell>
          <cell r="B145">
            <v>3680850</v>
          </cell>
          <cell r="C145">
            <v>44981</v>
          </cell>
          <cell r="F145">
            <v>218000</v>
          </cell>
          <cell r="G145" t="str">
            <v>NO RADICADA</v>
          </cell>
          <cell r="H145">
            <v>218000</v>
          </cell>
          <cell r="I145">
            <v>0</v>
          </cell>
          <cell r="J145">
            <v>0</v>
          </cell>
          <cell r="P145">
            <v>0</v>
          </cell>
          <cell r="R145">
            <v>0</v>
          </cell>
        </row>
        <row r="146">
          <cell r="A146">
            <v>2983893</v>
          </cell>
          <cell r="B146">
            <v>2983893</v>
          </cell>
          <cell r="C146">
            <v>43461</v>
          </cell>
          <cell r="D146">
            <v>43482</v>
          </cell>
          <cell r="F146">
            <v>5850</v>
          </cell>
          <cell r="G146" t="str">
            <v>CANCELADA</v>
          </cell>
          <cell r="H146">
            <v>0</v>
          </cell>
          <cell r="I146">
            <v>0</v>
          </cell>
          <cell r="J146">
            <v>0</v>
          </cell>
          <cell r="P146">
            <v>5850</v>
          </cell>
          <cell r="R146">
            <v>0</v>
          </cell>
        </row>
        <row r="147">
          <cell r="A147">
            <v>3488135</v>
          </cell>
          <cell r="B147">
            <v>3488135</v>
          </cell>
          <cell r="C147">
            <v>44598</v>
          </cell>
          <cell r="D147">
            <v>44924</v>
          </cell>
          <cell r="F147">
            <v>202000</v>
          </cell>
          <cell r="G147" t="str">
            <v>SALDO A FAVOR DEL PRESTADOR</v>
          </cell>
          <cell r="H147">
            <v>0</v>
          </cell>
          <cell r="I147">
            <v>0</v>
          </cell>
          <cell r="J147">
            <v>0</v>
          </cell>
          <cell r="P147">
            <v>0</v>
          </cell>
          <cell r="R147">
            <v>0</v>
          </cell>
        </row>
        <row r="148">
          <cell r="A148">
            <v>3513931</v>
          </cell>
          <cell r="B148">
            <v>3513931</v>
          </cell>
          <cell r="C148">
            <v>44649</v>
          </cell>
          <cell r="D148">
            <v>44754</v>
          </cell>
          <cell r="F148">
            <v>300100</v>
          </cell>
          <cell r="G148" t="str">
            <v>CANCELADA</v>
          </cell>
          <cell r="H148">
            <v>0</v>
          </cell>
          <cell r="I148">
            <v>0</v>
          </cell>
          <cell r="J148">
            <v>0</v>
          </cell>
          <cell r="P148">
            <v>300100</v>
          </cell>
          <cell r="R148">
            <v>0</v>
          </cell>
        </row>
        <row r="149">
          <cell r="A149">
            <v>3517082</v>
          </cell>
          <cell r="B149">
            <v>3517082</v>
          </cell>
          <cell r="C149">
            <v>44653</v>
          </cell>
          <cell r="D149">
            <v>44904</v>
          </cell>
          <cell r="F149">
            <v>65600</v>
          </cell>
          <cell r="G149" t="str">
            <v>CANCELADA</v>
          </cell>
          <cell r="H149">
            <v>0</v>
          </cell>
          <cell r="I149">
            <v>0</v>
          </cell>
          <cell r="J149">
            <v>0</v>
          </cell>
          <cell r="P149">
            <v>65600</v>
          </cell>
          <cell r="R149">
            <v>0</v>
          </cell>
        </row>
        <row r="150">
          <cell r="A150">
            <v>3548006</v>
          </cell>
          <cell r="B150">
            <v>3548006</v>
          </cell>
          <cell r="C150">
            <v>44714</v>
          </cell>
          <cell r="D150">
            <v>44810</v>
          </cell>
          <cell r="F150">
            <v>300100</v>
          </cell>
          <cell r="G150" t="str">
            <v>NO RADICADA</v>
          </cell>
          <cell r="H150">
            <v>300100</v>
          </cell>
          <cell r="I150">
            <v>0</v>
          </cell>
          <cell r="J150">
            <v>0</v>
          </cell>
          <cell r="P150">
            <v>0</v>
          </cell>
          <cell r="R150">
            <v>0</v>
          </cell>
        </row>
        <row r="151">
          <cell r="A151">
            <v>3558798</v>
          </cell>
          <cell r="B151">
            <v>3558798</v>
          </cell>
          <cell r="C151">
            <v>44735</v>
          </cell>
          <cell r="D151">
            <v>44810</v>
          </cell>
          <cell r="F151">
            <v>296250</v>
          </cell>
          <cell r="G151" t="str">
            <v>NO RADICADA</v>
          </cell>
          <cell r="H151">
            <v>296250</v>
          </cell>
          <cell r="I151">
            <v>0</v>
          </cell>
          <cell r="J151">
            <v>0</v>
          </cell>
          <cell r="P151">
            <v>0</v>
          </cell>
          <cell r="R151">
            <v>0</v>
          </cell>
        </row>
        <row r="152">
          <cell r="A152">
            <v>3558801</v>
          </cell>
          <cell r="B152">
            <v>3558801</v>
          </cell>
          <cell r="C152">
            <v>44735</v>
          </cell>
          <cell r="D152">
            <v>44810</v>
          </cell>
          <cell r="F152">
            <v>80832</v>
          </cell>
          <cell r="G152" t="str">
            <v>NO RADICADA</v>
          </cell>
          <cell r="H152">
            <v>80832</v>
          </cell>
          <cell r="I152">
            <v>0</v>
          </cell>
          <cell r="J152">
            <v>0</v>
          </cell>
          <cell r="P152">
            <v>0</v>
          </cell>
          <cell r="R152">
            <v>0</v>
          </cell>
        </row>
        <row r="153">
          <cell r="A153">
            <v>3567195</v>
          </cell>
          <cell r="B153">
            <v>3567195</v>
          </cell>
          <cell r="C153">
            <v>44752</v>
          </cell>
          <cell r="D153">
            <v>44915</v>
          </cell>
          <cell r="F153">
            <v>601909</v>
          </cell>
          <cell r="G153" t="str">
            <v>CANCELADA</v>
          </cell>
          <cell r="H153">
            <v>0</v>
          </cell>
          <cell r="I153">
            <v>0</v>
          </cell>
          <cell r="J153">
            <v>0</v>
          </cell>
          <cell r="P153">
            <v>601909</v>
          </cell>
          <cell r="R153">
            <v>0</v>
          </cell>
        </row>
        <row r="154">
          <cell r="A154">
            <v>3567261</v>
          </cell>
          <cell r="B154">
            <v>3567261</v>
          </cell>
          <cell r="C154">
            <v>44753</v>
          </cell>
          <cell r="F154">
            <v>80832</v>
          </cell>
          <cell r="G154" t="str">
            <v>NO RADICADA</v>
          </cell>
          <cell r="H154">
            <v>80832</v>
          </cell>
          <cell r="I154">
            <v>0</v>
          </cell>
          <cell r="J154">
            <v>0</v>
          </cell>
          <cell r="P154">
            <v>0</v>
          </cell>
          <cell r="R154">
            <v>0</v>
          </cell>
        </row>
        <row r="155">
          <cell r="A155">
            <v>3587920</v>
          </cell>
          <cell r="B155">
            <v>3587920</v>
          </cell>
          <cell r="C155">
            <v>44791</v>
          </cell>
          <cell r="F155">
            <v>80832</v>
          </cell>
          <cell r="G155" t="str">
            <v>NO RADICADA</v>
          </cell>
          <cell r="H155">
            <v>80832</v>
          </cell>
          <cell r="I155">
            <v>0</v>
          </cell>
          <cell r="J155">
            <v>0</v>
          </cell>
          <cell r="P155">
            <v>0</v>
          </cell>
          <cell r="R155">
            <v>0</v>
          </cell>
        </row>
        <row r="156">
          <cell r="A156">
            <v>3606114</v>
          </cell>
          <cell r="B156">
            <v>3606114</v>
          </cell>
          <cell r="C156">
            <v>44826</v>
          </cell>
          <cell r="D156">
            <v>44952</v>
          </cell>
          <cell r="F156">
            <v>222000</v>
          </cell>
          <cell r="G156" t="str">
            <v>EN REVISION</v>
          </cell>
          <cell r="H156">
            <v>0</v>
          </cell>
          <cell r="I156">
            <v>222000</v>
          </cell>
          <cell r="J156">
            <v>0</v>
          </cell>
          <cell r="P156">
            <v>0</v>
          </cell>
          <cell r="R156">
            <v>0</v>
          </cell>
        </row>
        <row r="157">
          <cell r="A157">
            <v>3614145</v>
          </cell>
          <cell r="B157">
            <v>3614145</v>
          </cell>
          <cell r="C157">
            <v>44844</v>
          </cell>
          <cell r="D157">
            <v>44889</v>
          </cell>
          <cell r="F157">
            <v>835722</v>
          </cell>
          <cell r="G157" t="str">
            <v>CANCELADA</v>
          </cell>
          <cell r="H157">
            <v>0</v>
          </cell>
          <cell r="I157">
            <v>0</v>
          </cell>
          <cell r="J157">
            <v>0</v>
          </cell>
          <cell r="P157">
            <v>835722</v>
          </cell>
          <cell r="R157">
            <v>0</v>
          </cell>
        </row>
        <row r="158">
          <cell r="A158">
            <v>3620452</v>
          </cell>
          <cell r="B158">
            <v>3620452</v>
          </cell>
          <cell r="C158">
            <v>44857</v>
          </cell>
          <cell r="D158">
            <v>44889</v>
          </cell>
          <cell r="F158">
            <v>663380</v>
          </cell>
          <cell r="G158" t="str">
            <v>CANCELADA</v>
          </cell>
          <cell r="H158">
            <v>0</v>
          </cell>
          <cell r="I158">
            <v>0</v>
          </cell>
          <cell r="J158">
            <v>0</v>
          </cell>
          <cell r="P158">
            <v>663380</v>
          </cell>
          <cell r="R158">
            <v>0</v>
          </cell>
        </row>
        <row r="159">
          <cell r="A159">
            <v>3649813</v>
          </cell>
          <cell r="B159">
            <v>3649813</v>
          </cell>
          <cell r="C159">
            <v>44916</v>
          </cell>
          <cell r="F159">
            <v>215300</v>
          </cell>
          <cell r="G159" t="str">
            <v>NO RADICADA</v>
          </cell>
          <cell r="H159">
            <v>215300</v>
          </cell>
          <cell r="I159">
            <v>0</v>
          </cell>
          <cell r="J159">
            <v>0</v>
          </cell>
          <cell r="P159">
            <v>0</v>
          </cell>
          <cell r="R159">
            <v>0</v>
          </cell>
        </row>
        <row r="160">
          <cell r="A160">
            <v>3656774</v>
          </cell>
          <cell r="B160">
            <v>3656774</v>
          </cell>
          <cell r="C160">
            <v>44932</v>
          </cell>
          <cell r="F160">
            <v>396020</v>
          </cell>
          <cell r="G160" t="str">
            <v>NO RADICADA</v>
          </cell>
          <cell r="H160">
            <v>396020</v>
          </cell>
          <cell r="I160">
            <v>0</v>
          </cell>
          <cell r="J160">
            <v>0</v>
          </cell>
          <cell r="P160">
            <v>0</v>
          </cell>
          <cell r="R160">
            <v>0</v>
          </cell>
        </row>
        <row r="161">
          <cell r="A161">
            <v>3664455</v>
          </cell>
          <cell r="B161">
            <v>3664455</v>
          </cell>
          <cell r="C161">
            <v>44951</v>
          </cell>
          <cell r="F161">
            <v>681820</v>
          </cell>
          <cell r="G161" t="str">
            <v>NO RADICADA</v>
          </cell>
          <cell r="H161">
            <v>681820</v>
          </cell>
          <cell r="I161">
            <v>0</v>
          </cell>
          <cell r="J161">
            <v>0</v>
          </cell>
          <cell r="P161">
            <v>0</v>
          </cell>
          <cell r="R161">
            <v>0</v>
          </cell>
        </row>
        <row r="162">
          <cell r="A162">
            <v>3668819</v>
          </cell>
          <cell r="B162">
            <v>3668819</v>
          </cell>
          <cell r="C162">
            <v>44957</v>
          </cell>
          <cell r="D162">
            <v>44967</v>
          </cell>
          <cell r="F162">
            <v>114697980</v>
          </cell>
          <cell r="G162" t="str">
            <v>EN REVISION</v>
          </cell>
          <cell r="H162">
            <v>0</v>
          </cell>
          <cell r="I162">
            <v>114697980</v>
          </cell>
          <cell r="J162">
            <v>0</v>
          </cell>
          <cell r="P162">
            <v>0</v>
          </cell>
          <cell r="R162">
            <v>0</v>
          </cell>
        </row>
        <row r="163">
          <cell r="A163">
            <v>3670848</v>
          </cell>
          <cell r="B163">
            <v>3670848</v>
          </cell>
          <cell r="C163">
            <v>44960</v>
          </cell>
          <cell r="F163">
            <v>485030</v>
          </cell>
          <cell r="G163" t="str">
            <v>NO RADICADA</v>
          </cell>
          <cell r="H163">
            <v>485030</v>
          </cell>
          <cell r="I163">
            <v>0</v>
          </cell>
          <cell r="J163">
            <v>0</v>
          </cell>
          <cell r="P163">
            <v>0</v>
          </cell>
          <cell r="R163">
            <v>0</v>
          </cell>
        </row>
      </sheetData>
      <sheetData sheetId="2"/>
      <sheetData sheetId="3">
        <row r="6">
          <cell r="H6" t="str">
            <v>ESE HOSPITAL SAN RAFAEL DE TUNJA</v>
          </cell>
        </row>
        <row r="9">
          <cell r="C9" t="str">
            <v>LUISA MATUTE ROMERO</v>
          </cell>
          <cell r="H9" t="str">
            <v xml:space="preserve">EMMA YANETH MONROY SUÁREZ </v>
          </cell>
        </row>
        <row r="16">
          <cell r="F16">
            <v>44985</v>
          </cell>
        </row>
        <row r="228">
          <cell r="F228">
            <v>45041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B551CCE-0AB6-4F0C-99AE-0A057CB2CC5D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B551CCE-0AB6-4F0C-99AE-0A057CB2CC5D}" id="{F59B5141-8ABF-474B-B6C9-399FAB78681B}">
    <text>SUAMTORIA DE GIRO DIRECTO Y ESFUERZO PROPIO</text>
  </threadedComment>
  <threadedComment ref="K8" dT="2020-08-04T16:00:44.11" personId="{DB551CCE-0AB6-4F0C-99AE-0A057CB2CC5D}" id="{F0033614-2B8C-49C9-8433-B2C9A4AF01F8}">
    <text>SUMATORIA DE PAGOS (DESCUENTOS ,TESORERIA,EMBARGOS)</text>
  </threadedComment>
  <threadedComment ref="R8" dT="2020-08-04T15:59:07.94" personId="{DB551CCE-0AB6-4F0C-99AE-0A057CB2CC5D}" id="{172EBBC0-3A79-413F-95C5-AA3FAFCD462B}">
    <text>SUMATORIA DE VALORES (PRESCRITAS SALDO DE FACTURAS DE CONTRATO LIQUIDADOS Y OTROS CONCEPTOS (N/A NO RADICADAS)</text>
  </threadedComment>
  <threadedComment ref="X8" dT="2020-08-04T15:55:33.73" personId="{DB551CCE-0AB6-4F0C-99AE-0A057CB2CC5D}" id="{23A128CF-53A9-43F4-BC0A-3A79F87825FC}">
    <text>SUMATORIA DE LOS VALORES DE GLOSAS LEGALIZADAS Y GLOSAS POR CONCILIAR</text>
  </threadedComment>
  <threadedComment ref="AC8" dT="2020-08-04T15:56:24.52" personId="{DB551CCE-0AB6-4F0C-99AE-0A057CB2CC5D}" id="{302EAF87-A1AE-4331-8319-71EBD1E2C142}">
    <text>VALRO INDIVIDUAL DE LA GLOSAS LEGALIZADA</text>
  </threadedComment>
  <threadedComment ref="AE8" dT="2020-08-04T15:56:04.49" personId="{DB551CCE-0AB6-4F0C-99AE-0A057CB2CC5D}" id="{7D14F4E8-06F9-48A4-9040-1C84796D0D0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17DCA-CFF3-42DA-AB13-F6DD04544941}">
  <dimension ref="A1:AK178"/>
  <sheetViews>
    <sheetView tabSelected="1" topLeftCell="A156" zoomScaleNormal="100" workbookViewId="0">
      <selection activeCell="H11" sqref="H11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RAFAEL DE TUNJA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ANA'!F228</f>
        <v>45041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3066727</v>
      </c>
      <c r="D9" s="17">
        <f>+[1]DEPURADO!B3</f>
        <v>3066727</v>
      </c>
      <c r="E9" s="19">
        <f>+[1]DEPURADO!C3</f>
        <v>43616</v>
      </c>
      <c r="F9" s="20">
        <f>+IF([1]DEPURADO!D3&gt;1,[1]DEPURADO!D3," ")</f>
        <v>43630</v>
      </c>
      <c r="G9" s="21">
        <f>[1]DEPURADO!F3</f>
        <v>202390</v>
      </c>
      <c r="H9" s="22">
        <v>0</v>
      </c>
      <c r="I9" s="22">
        <f>+[1]DEPURADO!M3+[1]DEPURADO!N3</f>
        <v>0</v>
      </c>
      <c r="J9" s="22">
        <f>+[1]DEPURADO!R3</f>
        <v>202390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202390</v>
      </c>
      <c r="O9" s="22">
        <f>+G9-I9-N9</f>
        <v>0</v>
      </c>
      <c r="P9" s="18">
        <f>IF([1]DEPURADO!H3&gt;1,0,[1]DEPURADO!B3)</f>
        <v>3066727</v>
      </c>
      <c r="Q9" s="24">
        <f>+IF(P9&gt;0,G9,0)</f>
        <v>202390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3312543</v>
      </c>
      <c r="D10" s="17">
        <f>+[1]DEPURADO!B4</f>
        <v>3312543</v>
      </c>
      <c r="E10" s="19">
        <f>+[1]DEPURADO!C4</f>
        <v>44187</v>
      </c>
      <c r="F10" s="20">
        <f>+IF([1]DEPURADO!D4&gt;1,[1]DEPURADO!D4," ")</f>
        <v>44455</v>
      </c>
      <c r="G10" s="21">
        <f>[1]DEPURADO!F4</f>
        <v>10526200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10526200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10526200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3342500</v>
      </c>
      <c r="D11" s="17">
        <f>+[1]DEPURADO!B5</f>
        <v>3342500</v>
      </c>
      <c r="E11" s="19">
        <f>+[1]DEPURADO!C5</f>
        <v>44272</v>
      </c>
      <c r="F11" s="20">
        <f>+IF([1]DEPURADO!D5&gt;1,[1]DEPURADO!D5," ")</f>
        <v>44488</v>
      </c>
      <c r="G11" s="21">
        <f>[1]DEPURADO!F5</f>
        <v>59616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59616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59616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3343892</v>
      </c>
      <c r="D12" s="17">
        <f>+[1]DEPURADO!B6</f>
        <v>3343892</v>
      </c>
      <c r="E12" s="19">
        <f>+[1]DEPURADO!C6</f>
        <v>44275</v>
      </c>
      <c r="F12" s="20">
        <f>+IF([1]DEPURADO!D6&gt;1,[1]DEPURADO!D6," ")</f>
        <v>44488</v>
      </c>
      <c r="G12" s="21">
        <f>[1]DEPURADO!F6</f>
        <v>708240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708240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708240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3344476</v>
      </c>
      <c r="D13" s="17">
        <f>+[1]DEPURADO!B7</f>
        <v>3344476</v>
      </c>
      <c r="E13" s="19">
        <f>+[1]DEPURADO!C7</f>
        <v>44278</v>
      </c>
      <c r="F13" s="20">
        <f>+IF([1]DEPURADO!D7&gt;1,[1]DEPURADO!D7," ")</f>
        <v>44306</v>
      </c>
      <c r="G13" s="21">
        <f>[1]DEPURADO!F7</f>
        <v>52371</v>
      </c>
      <c r="H13" s="22">
        <v>0</v>
      </c>
      <c r="I13" s="22">
        <f>+[1]DEPURADO!M7+[1]DEPURADO!N7</f>
        <v>0</v>
      </c>
      <c r="J13" s="22">
        <f>+[1]DEPURADO!R7</f>
        <v>52371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52371</v>
      </c>
      <c r="O13" s="22">
        <f t="shared" ref="O13:O76" si="2">+G13-I13-N13</f>
        <v>0</v>
      </c>
      <c r="P13" s="18">
        <f>IF([1]DEPURADO!H7&gt;1,0,[1]DEPURADO!B7)</f>
        <v>3344476</v>
      </c>
      <c r="Q13" s="24">
        <f t="shared" ref="Q13:Q76" si="3">+IF(P13&gt;0,G13,0)</f>
        <v>52371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3362188</v>
      </c>
      <c r="D14" s="17">
        <f>+[1]DEPURADO!B8</f>
        <v>3362188</v>
      </c>
      <c r="E14" s="19">
        <f>+[1]DEPURADO!C8</f>
        <v>44319</v>
      </c>
      <c r="F14" s="20">
        <f>+IF([1]DEPURADO!D8&gt;1,[1]DEPURADO!D8," ")</f>
        <v>44365</v>
      </c>
      <c r="G14" s="21">
        <f>[1]DEPURADO!F8</f>
        <v>773317</v>
      </c>
      <c r="H14" s="22">
        <v>0</v>
      </c>
      <c r="I14" s="22">
        <f>+[1]DEPURADO!M8+[1]DEPURADO!N8</f>
        <v>0</v>
      </c>
      <c r="J14" s="22">
        <f>+[1]DEPURADO!R8</f>
        <v>773317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773317</v>
      </c>
      <c r="O14" s="22">
        <f t="shared" si="2"/>
        <v>0</v>
      </c>
      <c r="P14" s="18">
        <f>IF([1]DEPURADO!H8&gt;1,0,[1]DEPURADO!B8)</f>
        <v>3362188</v>
      </c>
      <c r="Q14" s="24">
        <f t="shared" si="3"/>
        <v>773317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3362473</v>
      </c>
      <c r="D15" s="17">
        <f>+[1]DEPURADO!B9</f>
        <v>3362473</v>
      </c>
      <c r="E15" s="19">
        <f>+[1]DEPURADO!C9</f>
        <v>44319</v>
      </c>
      <c r="F15" s="20">
        <f>+IF([1]DEPURADO!D9&gt;1,[1]DEPURADO!D9," ")</f>
        <v>44365</v>
      </c>
      <c r="G15" s="21">
        <f>[1]DEPURADO!F9</f>
        <v>59616</v>
      </c>
      <c r="H15" s="22">
        <v>0</v>
      </c>
      <c r="I15" s="22">
        <f>+[1]DEPURADO!M9+[1]DEPURADO!N9</f>
        <v>0</v>
      </c>
      <c r="J15" s="22">
        <f>+[1]DEPURADO!R9</f>
        <v>59616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59616</v>
      </c>
      <c r="O15" s="22">
        <f t="shared" si="2"/>
        <v>0</v>
      </c>
      <c r="P15" s="18">
        <f>IF([1]DEPURADO!H9&gt;1,0,[1]DEPURADO!B9)</f>
        <v>3362473</v>
      </c>
      <c r="Q15" s="24">
        <f t="shared" si="3"/>
        <v>59616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3367473</v>
      </c>
      <c r="D16" s="17">
        <f>+[1]DEPURADO!B10</f>
        <v>3367473</v>
      </c>
      <c r="E16" s="19">
        <f>+[1]DEPURADO!C10</f>
        <v>44334</v>
      </c>
      <c r="F16" s="20">
        <f>+IF([1]DEPURADO!D10&gt;1,[1]DEPURADO!D10," ")</f>
        <v>44365</v>
      </c>
      <c r="G16" s="21">
        <f>[1]DEPURADO!F10</f>
        <v>52400</v>
      </c>
      <c r="H16" s="22">
        <v>0</v>
      </c>
      <c r="I16" s="22">
        <f>+[1]DEPURADO!M10+[1]DEPURADO!N10</f>
        <v>0</v>
      </c>
      <c r="J16" s="22">
        <f>+[1]DEPURADO!R10</f>
        <v>52400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52400</v>
      </c>
      <c r="O16" s="22">
        <f t="shared" si="2"/>
        <v>0</v>
      </c>
      <c r="P16" s="18">
        <f>IF([1]DEPURADO!H10&gt;1,0,[1]DEPURADO!B10)</f>
        <v>3367473</v>
      </c>
      <c r="Q16" s="24">
        <f t="shared" si="3"/>
        <v>52400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3369166</v>
      </c>
      <c r="D17" s="17">
        <f>+[1]DEPURADO!B11</f>
        <v>3369166</v>
      </c>
      <c r="E17" s="19">
        <f>+[1]DEPURADO!C11</f>
        <v>44337</v>
      </c>
      <c r="F17" s="20">
        <f>+IF([1]DEPURADO!D11&gt;1,[1]DEPURADO!D11," ")</f>
        <v>44365</v>
      </c>
      <c r="G17" s="21">
        <f>[1]DEPURADO!F11</f>
        <v>749150</v>
      </c>
      <c r="H17" s="22">
        <v>0</v>
      </c>
      <c r="I17" s="22">
        <f>+[1]DEPURADO!M11+[1]DEPURADO!N11</f>
        <v>0</v>
      </c>
      <c r="J17" s="22">
        <f>+[1]DEPURADO!R11</f>
        <v>749150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749150</v>
      </c>
      <c r="O17" s="22">
        <f t="shared" si="2"/>
        <v>0</v>
      </c>
      <c r="P17" s="18">
        <f>IF([1]DEPURADO!H11&gt;1,0,[1]DEPURADO!B11)</f>
        <v>3369166</v>
      </c>
      <c r="Q17" s="24">
        <f t="shared" si="3"/>
        <v>749150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3376251</v>
      </c>
      <c r="D18" s="17">
        <f>+[1]DEPURADO!B12</f>
        <v>3376251</v>
      </c>
      <c r="E18" s="19">
        <f>+[1]DEPURADO!C12</f>
        <v>44353</v>
      </c>
      <c r="F18" s="20">
        <f>+IF([1]DEPURADO!D12&gt;1,[1]DEPURADO!D12," ")</f>
        <v>44414</v>
      </c>
      <c r="G18" s="21">
        <f>[1]DEPURADO!F12</f>
        <v>59600</v>
      </c>
      <c r="H18" s="22">
        <v>0</v>
      </c>
      <c r="I18" s="22">
        <f>+[1]DEPURADO!M12+[1]DEPURADO!N12</f>
        <v>0</v>
      </c>
      <c r="J18" s="22">
        <f>+[1]DEPURADO!R12</f>
        <v>41720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41720</v>
      </c>
      <c r="O18" s="22">
        <f t="shared" si="2"/>
        <v>17880</v>
      </c>
      <c r="P18" s="18">
        <f>IF([1]DEPURADO!H12&gt;1,0,[1]DEPURADO!B12)</f>
        <v>3376251</v>
      </c>
      <c r="Q18" s="24">
        <f t="shared" si="3"/>
        <v>59600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17880</v>
      </c>
      <c r="AH18" s="24">
        <v>0</v>
      </c>
      <c r="AI18" s="24" t="str">
        <f>+[1]DEPURADO!G12</f>
        <v>CANCELADA Y SALDO A FAVOR DEL PRESTADOR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3380171</v>
      </c>
      <c r="D19" s="17">
        <f>+[1]DEPURADO!B13</f>
        <v>3380171</v>
      </c>
      <c r="E19" s="19">
        <f>+[1]DEPURADO!C13</f>
        <v>44364</v>
      </c>
      <c r="F19" s="20">
        <f>+IF([1]DEPURADO!D13&gt;1,[1]DEPURADO!D13," ")</f>
        <v>44414</v>
      </c>
      <c r="G19" s="21">
        <f>[1]DEPURADO!F13</f>
        <v>451950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451950</v>
      </c>
      <c r="P19" s="18">
        <f>IF([1]DEPURADO!H13&gt;1,0,[1]DEPURADO!B13)</f>
        <v>0</v>
      </c>
      <c r="Q19" s="24">
        <f t="shared" si="3"/>
        <v>0</v>
      </c>
      <c r="R19" s="25">
        <f t="shared" si="4"/>
        <v>451950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3386259</v>
      </c>
      <c r="D20" s="17">
        <f>+[1]DEPURADO!B14</f>
        <v>3386259</v>
      </c>
      <c r="E20" s="19">
        <f>+[1]DEPURADO!C14</f>
        <v>44377</v>
      </c>
      <c r="F20" s="20">
        <f>+IF([1]DEPURADO!D14&gt;1,[1]DEPURADO!D14," ")</f>
        <v>44414</v>
      </c>
      <c r="G20" s="21">
        <f>[1]DEPURADO!F14</f>
        <v>22166952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22166952</v>
      </c>
      <c r="P20" s="18">
        <f>IF([1]DEPURADO!H14&gt;1,0,[1]DEPURADO!B14)</f>
        <v>0</v>
      </c>
      <c r="Q20" s="24">
        <f t="shared" si="3"/>
        <v>0</v>
      </c>
      <c r="R20" s="25">
        <f t="shared" si="4"/>
        <v>22166952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3389791</v>
      </c>
      <c r="D21" s="17">
        <f>+[1]DEPURADO!B15</f>
        <v>3389791</v>
      </c>
      <c r="E21" s="19">
        <f>+[1]DEPURADO!C15</f>
        <v>44387</v>
      </c>
      <c r="F21" s="20">
        <f>+IF([1]DEPURADO!D15&gt;1,[1]DEPURADO!D15," ")</f>
        <v>44414</v>
      </c>
      <c r="G21" s="21">
        <f>[1]DEPURADO!F15</f>
        <v>3232687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3232687</v>
      </c>
      <c r="P21" s="18">
        <f>IF([1]DEPURADO!H15&gt;1,0,[1]DEPURADO!B15)</f>
        <v>0</v>
      </c>
      <c r="Q21" s="24">
        <f t="shared" si="3"/>
        <v>0</v>
      </c>
      <c r="R21" s="25">
        <f t="shared" si="4"/>
        <v>3232687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3393769</v>
      </c>
      <c r="D22" s="17">
        <f>+[1]DEPURADO!B16</f>
        <v>3393769</v>
      </c>
      <c r="E22" s="19">
        <f>+[1]DEPURADO!C16</f>
        <v>44396</v>
      </c>
      <c r="F22" s="20">
        <f>+IF([1]DEPURADO!D16&gt;1,[1]DEPURADO!D16," ")</f>
        <v>44427</v>
      </c>
      <c r="G22" s="21">
        <f>[1]DEPURADO!F16</f>
        <v>1002900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1002900</v>
      </c>
      <c r="P22" s="18">
        <f>IF([1]DEPURADO!H16&gt;1,0,[1]DEPURADO!B16)</f>
        <v>3393769</v>
      </c>
      <c r="Q22" s="24">
        <f t="shared" si="3"/>
        <v>1002900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1002900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EN REVISION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3401237</v>
      </c>
      <c r="D23" s="17">
        <f>+[1]DEPURADO!B17</f>
        <v>3401237</v>
      </c>
      <c r="E23" s="19">
        <f>+[1]DEPURADO!C17</f>
        <v>44412</v>
      </c>
      <c r="F23" s="20">
        <f>+IF([1]DEPURADO!D17&gt;1,[1]DEPURADO!D17," ")</f>
        <v>44455</v>
      </c>
      <c r="G23" s="21">
        <f>[1]DEPURADO!F17</f>
        <v>1542379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1542379</v>
      </c>
      <c r="P23" s="18">
        <f>IF([1]DEPURADO!H17&gt;1,0,[1]DEPURADO!B17)</f>
        <v>0</v>
      </c>
      <c r="Q23" s="24">
        <f t="shared" si="3"/>
        <v>0</v>
      </c>
      <c r="R23" s="25">
        <f t="shared" si="4"/>
        <v>1542379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3402324</v>
      </c>
      <c r="D24" s="17">
        <f>+[1]DEPURADO!B18</f>
        <v>3402324</v>
      </c>
      <c r="E24" s="19">
        <f>+[1]DEPURADO!C18</f>
        <v>44414</v>
      </c>
      <c r="F24" s="20">
        <f>+IF([1]DEPURADO!D18&gt;1,[1]DEPURADO!D18," ")</f>
        <v>44455</v>
      </c>
      <c r="G24" s="21">
        <f>[1]DEPURADO!F18</f>
        <v>10938485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10938485</v>
      </c>
      <c r="P24" s="18">
        <f>IF([1]DEPURADO!H18&gt;1,0,[1]DEPURADO!B18)</f>
        <v>0</v>
      </c>
      <c r="Q24" s="24">
        <f t="shared" si="3"/>
        <v>0</v>
      </c>
      <c r="R24" s="25">
        <f t="shared" si="4"/>
        <v>10938485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3409070</v>
      </c>
      <c r="D25" s="17">
        <f>+[1]DEPURADO!B19</f>
        <v>3409070</v>
      </c>
      <c r="E25" s="19">
        <f>+[1]DEPURADO!C19</f>
        <v>44431</v>
      </c>
      <c r="F25" s="20">
        <f>+IF([1]DEPURADO!D19&gt;1,[1]DEPURADO!D19," ")</f>
        <v>44455</v>
      </c>
      <c r="G25" s="21">
        <f>[1]DEPURADO!F19</f>
        <v>365800</v>
      </c>
      <c r="H25" s="22">
        <v>0</v>
      </c>
      <c r="I25" s="22">
        <f>+[1]DEPURADO!M19+[1]DEPURADO!N19</f>
        <v>0</v>
      </c>
      <c r="J25" s="22">
        <f>+[1]DEPURADO!R19</f>
        <v>256060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256060</v>
      </c>
      <c r="O25" s="22">
        <f t="shared" si="2"/>
        <v>109740</v>
      </c>
      <c r="P25" s="18">
        <f>IF([1]DEPURADO!H19&gt;1,0,[1]DEPURADO!B19)</f>
        <v>3409070</v>
      </c>
      <c r="Q25" s="24">
        <f t="shared" si="3"/>
        <v>365800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109740</v>
      </c>
      <c r="AH25" s="24">
        <v>0</v>
      </c>
      <c r="AI25" s="24" t="str">
        <f>+[1]DEPURADO!G19</f>
        <v>CANCELADA Y SALDO A FAVOR DEL PRESTADOR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3412347</v>
      </c>
      <c r="D26" s="17">
        <f>+[1]DEPURADO!B20</f>
        <v>3412347</v>
      </c>
      <c r="E26" s="19">
        <f>+[1]DEPURADO!C20</f>
        <v>44434</v>
      </c>
      <c r="F26" s="20">
        <f>+IF([1]DEPURADO!D20&gt;1,[1]DEPURADO!D20," ")</f>
        <v>44455</v>
      </c>
      <c r="G26" s="21">
        <f>[1]DEPURADO!F20</f>
        <v>52400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52400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52400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3420129</v>
      </c>
      <c r="D27" s="17">
        <f>+[1]DEPURADO!B21</f>
        <v>3420129</v>
      </c>
      <c r="E27" s="19">
        <f>+[1]DEPURADO!C21</f>
        <v>44449</v>
      </c>
      <c r="F27" s="20">
        <f>+IF([1]DEPURADO!D21&gt;1,[1]DEPURADO!D21," ")</f>
        <v>44488</v>
      </c>
      <c r="G27" s="21">
        <f>[1]DEPURADO!F21</f>
        <v>168600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168600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168600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3421319</v>
      </c>
      <c r="D28" s="17">
        <f>+[1]DEPURADO!B22</f>
        <v>3421319</v>
      </c>
      <c r="E28" s="19">
        <f>+[1]DEPURADO!C22</f>
        <v>44452</v>
      </c>
      <c r="F28" s="20">
        <f>+IF([1]DEPURADO!D22&gt;1,[1]DEPURADO!D22," ")</f>
        <v>44488</v>
      </c>
      <c r="G28" s="21">
        <f>[1]DEPURADO!F22</f>
        <v>116100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116100</v>
      </c>
      <c r="P28" s="18">
        <f>IF([1]DEPURADO!H22&gt;1,0,[1]DEPURADO!B22)</f>
        <v>0</v>
      </c>
      <c r="Q28" s="24">
        <f t="shared" si="3"/>
        <v>0</v>
      </c>
      <c r="R28" s="25">
        <f t="shared" si="4"/>
        <v>116100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3422428</v>
      </c>
      <c r="D29" s="17">
        <f>+[1]DEPURADO!B23</f>
        <v>3422428</v>
      </c>
      <c r="E29" s="19">
        <f>+[1]DEPURADO!C23</f>
        <v>44454</v>
      </c>
      <c r="F29" s="20">
        <f>+IF([1]DEPURADO!D23&gt;1,[1]DEPURADO!D23," ")</f>
        <v>44488</v>
      </c>
      <c r="G29" s="21">
        <f>[1]DEPURADO!F23</f>
        <v>240600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240600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240600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3423643</v>
      </c>
      <c r="D30" s="17">
        <f>+[1]DEPURADO!B24</f>
        <v>3423643</v>
      </c>
      <c r="E30" s="19">
        <f>+[1]DEPURADO!C24</f>
        <v>44456</v>
      </c>
      <c r="F30" s="20">
        <f>+IF([1]DEPURADO!D24&gt;1,[1]DEPURADO!D24," ")</f>
        <v>44488</v>
      </c>
      <c r="G30" s="21">
        <f>[1]DEPURADO!F24</f>
        <v>52400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52400</v>
      </c>
      <c r="P30" s="18">
        <f>IF([1]DEPURADO!H24&gt;1,0,[1]DEPURADO!B24)</f>
        <v>3423643</v>
      </c>
      <c r="Q30" s="24">
        <f t="shared" si="3"/>
        <v>52400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52400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EN REVISION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3424780</v>
      </c>
      <c r="D31" s="17">
        <f>+[1]DEPURADO!B25</f>
        <v>3424780</v>
      </c>
      <c r="E31" s="19">
        <f>+[1]DEPURADO!C25</f>
        <v>44459</v>
      </c>
      <c r="F31" s="20">
        <f>+IF([1]DEPURADO!D25&gt;1,[1]DEPURADO!D25," ")</f>
        <v>44488</v>
      </c>
      <c r="G31" s="21">
        <f>[1]DEPURADO!F25</f>
        <v>292400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292400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292400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3425095</v>
      </c>
      <c r="D32" s="17">
        <f>+[1]DEPURADO!B26</f>
        <v>3425095</v>
      </c>
      <c r="E32" s="19">
        <f>+[1]DEPURADO!C26</f>
        <v>44460</v>
      </c>
      <c r="F32" s="20">
        <f>+IF([1]DEPURADO!D26&gt;1,[1]DEPURADO!D26," ")</f>
        <v>44893</v>
      </c>
      <c r="G32" s="21">
        <f>[1]DEPURADO!F26</f>
        <v>52400</v>
      </c>
      <c r="H32" s="22">
        <v>0</v>
      </c>
      <c r="I32" s="22">
        <f>+[1]DEPURADO!M26+[1]DEPURADO!N26</f>
        <v>0</v>
      </c>
      <c r="J32" s="22">
        <f>+[1]DEPURADO!R26</f>
        <v>52400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52400</v>
      </c>
      <c r="O32" s="22">
        <f t="shared" si="2"/>
        <v>0</v>
      </c>
      <c r="P32" s="18">
        <f>IF([1]DEPURADO!H26&gt;1,0,[1]DEPURADO!B26)</f>
        <v>3425095</v>
      </c>
      <c r="Q32" s="24">
        <f t="shared" si="3"/>
        <v>52400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3430102</v>
      </c>
      <c r="D33" s="17">
        <f>+[1]DEPURADO!B27</f>
        <v>3430102</v>
      </c>
      <c r="E33" s="19">
        <f>+[1]DEPURADO!C27</f>
        <v>44468</v>
      </c>
      <c r="F33" s="20">
        <f>+IF([1]DEPURADO!D27&gt;1,[1]DEPURADO!D27," ")</f>
        <v>44488</v>
      </c>
      <c r="G33" s="21">
        <f>[1]DEPURADO!F27</f>
        <v>294200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294200</v>
      </c>
      <c r="P33" s="18">
        <f>IF([1]DEPURADO!H27&gt;1,0,[1]DEPURADO!B27)</f>
        <v>0</v>
      </c>
      <c r="Q33" s="24">
        <f t="shared" si="3"/>
        <v>0</v>
      </c>
      <c r="R33" s="25">
        <f t="shared" si="4"/>
        <v>294200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3431902</v>
      </c>
      <c r="D34" s="17">
        <f>+[1]DEPURADO!B28</f>
        <v>3431902</v>
      </c>
      <c r="E34" s="19">
        <f>+[1]DEPURADO!C28</f>
        <v>44472</v>
      </c>
      <c r="F34" s="20">
        <f>+IF([1]DEPURADO!D28&gt;1,[1]DEPURADO!D28," ")</f>
        <v>44893</v>
      </c>
      <c r="G34" s="21">
        <f>[1]DEPURADO!F28</f>
        <v>268764</v>
      </c>
      <c r="H34" s="22">
        <v>0</v>
      </c>
      <c r="I34" s="22">
        <f>+[1]DEPURADO!M28+[1]DEPURADO!N28</f>
        <v>0</v>
      </c>
      <c r="J34" s="22">
        <f>+[1]DEPURADO!R28</f>
        <v>268764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268764</v>
      </c>
      <c r="O34" s="22">
        <f t="shared" si="2"/>
        <v>0</v>
      </c>
      <c r="P34" s="18">
        <f>IF([1]DEPURADO!H28&gt;1,0,[1]DEPURADO!B28)</f>
        <v>3431902</v>
      </c>
      <c r="Q34" s="24">
        <f t="shared" si="3"/>
        <v>268764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3432456</v>
      </c>
      <c r="D35" s="17">
        <f>+[1]DEPURADO!B29</f>
        <v>3432456</v>
      </c>
      <c r="E35" s="19">
        <f>+[1]DEPURADO!C29</f>
        <v>44473</v>
      </c>
      <c r="F35" s="20">
        <f>+IF([1]DEPURADO!D29&gt;1,[1]DEPURADO!D29," ")</f>
        <v>44888</v>
      </c>
      <c r="G35" s="21">
        <f>[1]DEPURADO!F29</f>
        <v>3350139</v>
      </c>
      <c r="H35" s="22">
        <v>0</v>
      </c>
      <c r="I35" s="22">
        <f>+[1]DEPURADO!M29+[1]DEPURADO!N29</f>
        <v>0</v>
      </c>
      <c r="J35" s="22">
        <f>+[1]DEPURADO!R29</f>
        <v>2327727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2327727</v>
      </c>
      <c r="O35" s="22">
        <f t="shared" si="2"/>
        <v>1022412</v>
      </c>
      <c r="P35" s="18">
        <f>IF([1]DEPURADO!H29&gt;1,0,[1]DEPURADO!B29)</f>
        <v>3432456</v>
      </c>
      <c r="Q35" s="24">
        <f t="shared" si="3"/>
        <v>3350139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1022412</v>
      </c>
      <c r="AH35" s="24">
        <v>0</v>
      </c>
      <c r="AI35" s="24" t="str">
        <f>+[1]DEPURADO!G29</f>
        <v>CANCELADA Y SALDO A FAVOR DEL PRESTADOR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3434030</v>
      </c>
      <c r="D36" s="17">
        <f>+[1]DEPURADO!B30</f>
        <v>3434030</v>
      </c>
      <c r="E36" s="19">
        <f>+[1]DEPURADO!C30</f>
        <v>44476</v>
      </c>
      <c r="F36" s="20">
        <f>+IF([1]DEPURADO!D30&gt;1,[1]DEPURADO!D30," ")</f>
        <v>44893</v>
      </c>
      <c r="G36" s="21">
        <f>[1]DEPURADO!F30</f>
        <v>249700</v>
      </c>
      <c r="H36" s="22">
        <v>0</v>
      </c>
      <c r="I36" s="22">
        <f>+[1]DEPURADO!M30+[1]DEPURADO!N30</f>
        <v>0</v>
      </c>
      <c r="J36" s="22">
        <f>+[1]DEPURADO!R30</f>
        <v>249700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249700</v>
      </c>
      <c r="O36" s="22">
        <f t="shared" si="2"/>
        <v>0</v>
      </c>
      <c r="P36" s="18">
        <f>IF([1]DEPURADO!H30&gt;1,0,[1]DEPURADO!B30)</f>
        <v>3434030</v>
      </c>
      <c r="Q36" s="24">
        <f t="shared" si="3"/>
        <v>249700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3447951</v>
      </c>
      <c r="D37" s="17">
        <f>+[1]DEPURADO!B31</f>
        <v>3447951</v>
      </c>
      <c r="E37" s="19">
        <f>+[1]DEPURADO!C31</f>
        <v>44502</v>
      </c>
      <c r="F37" s="20">
        <f>+IF([1]DEPURADO!D31&gt;1,[1]DEPURADO!D31," ")</f>
        <v>44893</v>
      </c>
      <c r="G37" s="21">
        <f>[1]DEPURADO!F31</f>
        <v>199400</v>
      </c>
      <c r="H37" s="22">
        <v>0</v>
      </c>
      <c r="I37" s="22">
        <f>+[1]DEPURADO!M31+[1]DEPURADO!N31</f>
        <v>0</v>
      </c>
      <c r="J37" s="22">
        <f>+[1]DEPURADO!R31</f>
        <v>199400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199400</v>
      </c>
      <c r="O37" s="22">
        <f t="shared" si="2"/>
        <v>0</v>
      </c>
      <c r="P37" s="18">
        <f>IF([1]DEPURADO!H31&gt;1,0,[1]DEPURADO!B31)</f>
        <v>3447951</v>
      </c>
      <c r="Q37" s="24">
        <f t="shared" si="3"/>
        <v>199400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3448417</v>
      </c>
      <c r="D38" s="17">
        <f>+[1]DEPURADO!B32</f>
        <v>3448417</v>
      </c>
      <c r="E38" s="19">
        <f>+[1]DEPURADO!C32</f>
        <v>44503</v>
      </c>
      <c r="F38" s="20">
        <f>+IF([1]DEPURADO!D32&gt;1,[1]DEPURADO!D32," ")</f>
        <v>44893</v>
      </c>
      <c r="G38" s="21">
        <f>[1]DEPURADO!F32</f>
        <v>60250</v>
      </c>
      <c r="H38" s="22">
        <v>0</v>
      </c>
      <c r="I38" s="22">
        <f>+[1]DEPURADO!M32+[1]DEPURADO!N32</f>
        <v>0</v>
      </c>
      <c r="J38" s="22">
        <f>+[1]DEPURADO!R32</f>
        <v>60250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60250</v>
      </c>
      <c r="O38" s="22">
        <f t="shared" si="2"/>
        <v>0</v>
      </c>
      <c r="P38" s="18">
        <f>IF([1]DEPURADO!H32&gt;1,0,[1]DEPURADO!B32)</f>
        <v>3448417</v>
      </c>
      <c r="Q38" s="24">
        <f t="shared" si="3"/>
        <v>60250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CANCELADA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3449847</v>
      </c>
      <c r="D39" s="17">
        <f>+[1]DEPURADO!B33</f>
        <v>3449847</v>
      </c>
      <c r="E39" s="19">
        <f>+[1]DEPURADO!C33</f>
        <v>44507</v>
      </c>
      <c r="F39" s="20">
        <f>+IF([1]DEPURADO!D33&gt;1,[1]DEPURADO!D33," ")</f>
        <v>44916</v>
      </c>
      <c r="G39" s="21">
        <f>[1]DEPURADO!F33</f>
        <v>1008250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1008250</v>
      </c>
      <c r="P39" s="18">
        <f>IF([1]DEPURADO!H33&gt;1,0,[1]DEPURADO!B33)</f>
        <v>3449847</v>
      </c>
      <c r="Q39" s="24">
        <f t="shared" si="3"/>
        <v>1008250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1008250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EN REVISION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3449867</v>
      </c>
      <c r="D40" s="17">
        <f>+[1]DEPURADO!B34</f>
        <v>3449867</v>
      </c>
      <c r="E40" s="19">
        <f>+[1]DEPURADO!C34</f>
        <v>44508</v>
      </c>
      <c r="F40" s="20">
        <f>+IF([1]DEPURADO!D34&gt;1,[1]DEPURADO!D34," ")</f>
        <v>44888</v>
      </c>
      <c r="G40" s="21">
        <f>[1]DEPURADO!F34</f>
        <v>2817142</v>
      </c>
      <c r="H40" s="22">
        <v>0</v>
      </c>
      <c r="I40" s="22">
        <f>+[1]DEPURADO!M34+[1]DEPURADO!N34</f>
        <v>0</v>
      </c>
      <c r="J40" s="22">
        <f>+[1]DEPURADO!R34</f>
        <v>1971999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1971999</v>
      </c>
      <c r="O40" s="22">
        <f t="shared" si="2"/>
        <v>845143</v>
      </c>
      <c r="P40" s="18">
        <f>IF([1]DEPURADO!H34&gt;1,0,[1]DEPURADO!B34)</f>
        <v>3449867</v>
      </c>
      <c r="Q40" s="24">
        <f t="shared" si="3"/>
        <v>2817142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845143</v>
      </c>
      <c r="AH40" s="24">
        <v>0</v>
      </c>
      <c r="AI40" s="24" t="str">
        <f>+[1]DEPURADO!G34</f>
        <v>CANCELADA Y SALDO A FAVOR DEL PRESTADOR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3453293</v>
      </c>
      <c r="D41" s="17">
        <f>+[1]DEPURADO!B35</f>
        <v>3453293</v>
      </c>
      <c r="E41" s="19">
        <f>+[1]DEPURADO!C35</f>
        <v>44515</v>
      </c>
      <c r="F41" s="20">
        <f>+IF([1]DEPURADO!D35&gt;1,[1]DEPURADO!D35," ")</f>
        <v>44893</v>
      </c>
      <c r="G41" s="21">
        <f>[1]DEPURADO!F35</f>
        <v>59600</v>
      </c>
      <c r="H41" s="22">
        <v>0</v>
      </c>
      <c r="I41" s="22">
        <f>+[1]DEPURADO!M35+[1]DEPURADO!N35</f>
        <v>0</v>
      </c>
      <c r="J41" s="22">
        <f>+[1]DEPURADO!R35</f>
        <v>59600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59600</v>
      </c>
      <c r="O41" s="22">
        <f t="shared" si="2"/>
        <v>0</v>
      </c>
      <c r="P41" s="18">
        <f>IF([1]DEPURADO!H35&gt;1,0,[1]DEPURADO!B35)</f>
        <v>3453293</v>
      </c>
      <c r="Q41" s="24">
        <f t="shared" si="3"/>
        <v>59600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CANCELADA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3453312</v>
      </c>
      <c r="D42" s="17">
        <f>+[1]DEPURADO!B36</f>
        <v>3453312</v>
      </c>
      <c r="E42" s="19">
        <f>+[1]DEPURADO!C36</f>
        <v>44515</v>
      </c>
      <c r="F42" s="20">
        <f>+IF([1]DEPURADO!D36&gt;1,[1]DEPURADO!D36," ")</f>
        <v>44893</v>
      </c>
      <c r="G42" s="21">
        <f>[1]DEPURADO!F36</f>
        <v>348800</v>
      </c>
      <c r="H42" s="22">
        <v>0</v>
      </c>
      <c r="I42" s="22">
        <f>+[1]DEPURADO!M36+[1]DEPURADO!N36</f>
        <v>0</v>
      </c>
      <c r="J42" s="22">
        <f>+[1]DEPURADO!R36</f>
        <v>348800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348800</v>
      </c>
      <c r="O42" s="22">
        <f t="shared" si="2"/>
        <v>0</v>
      </c>
      <c r="P42" s="18">
        <f>IF([1]DEPURADO!H36&gt;1,0,[1]DEPURADO!B36)</f>
        <v>3453312</v>
      </c>
      <c r="Q42" s="24">
        <f t="shared" si="3"/>
        <v>348800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3457334</v>
      </c>
      <c r="D43" s="17">
        <f>+[1]DEPURADO!B37</f>
        <v>3457334</v>
      </c>
      <c r="E43" s="19">
        <f>+[1]DEPURADO!C37</f>
        <v>44524</v>
      </c>
      <c r="F43" s="20">
        <f>+IF([1]DEPURADO!D37&gt;1,[1]DEPURADO!D37," ")</f>
        <v>44893</v>
      </c>
      <c r="G43" s="21">
        <f>[1]DEPURADO!F37</f>
        <v>272600</v>
      </c>
      <c r="H43" s="22">
        <v>0</v>
      </c>
      <c r="I43" s="22">
        <f>+[1]DEPURADO!M37+[1]DEPURADO!N37</f>
        <v>0</v>
      </c>
      <c r="J43" s="22">
        <f>+[1]DEPURADO!R37</f>
        <v>272600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272600</v>
      </c>
      <c r="O43" s="22">
        <f t="shared" si="2"/>
        <v>0</v>
      </c>
      <c r="P43" s="18">
        <f>IF([1]DEPURADO!H37&gt;1,0,[1]DEPURADO!B37)</f>
        <v>3457334</v>
      </c>
      <c r="Q43" s="24">
        <f t="shared" si="3"/>
        <v>272600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3459623</v>
      </c>
      <c r="D44" s="17">
        <f>+[1]DEPURADO!B38</f>
        <v>3459623</v>
      </c>
      <c r="E44" s="19">
        <f>+[1]DEPURADO!C38</f>
        <v>44529</v>
      </c>
      <c r="F44" s="20">
        <f>+IF([1]DEPURADO!D38&gt;1,[1]DEPURADO!D38," ")</f>
        <v>44893</v>
      </c>
      <c r="G44" s="21">
        <f>[1]DEPURADO!F38</f>
        <v>52400</v>
      </c>
      <c r="H44" s="22">
        <v>0</v>
      </c>
      <c r="I44" s="22">
        <f>+[1]DEPURADO!M38+[1]DEPURADO!N38</f>
        <v>0</v>
      </c>
      <c r="J44" s="22">
        <f>+[1]DEPURADO!R38</f>
        <v>36680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36680</v>
      </c>
      <c r="O44" s="22">
        <f t="shared" si="2"/>
        <v>15720</v>
      </c>
      <c r="P44" s="18">
        <f>IF([1]DEPURADO!H38&gt;1,0,[1]DEPURADO!B38)</f>
        <v>3459623</v>
      </c>
      <c r="Q44" s="24">
        <f t="shared" si="3"/>
        <v>52400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15720</v>
      </c>
      <c r="AH44" s="24">
        <v>0</v>
      </c>
      <c r="AI44" s="24" t="str">
        <f>+[1]DEPURADO!G38</f>
        <v>CANCELADA Y SALDO A FAVOR DEL PRESTADOR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3460204</v>
      </c>
      <c r="D45" s="17">
        <f>+[1]DEPURADO!B39</f>
        <v>3460204</v>
      </c>
      <c r="E45" s="19">
        <f>+[1]DEPURADO!C39</f>
        <v>44530</v>
      </c>
      <c r="F45" s="20">
        <f>+IF([1]DEPURADO!D39&gt;1,[1]DEPURADO!D39," ")</f>
        <v>44888</v>
      </c>
      <c r="G45" s="21">
        <f>[1]DEPURADO!F39</f>
        <v>52400</v>
      </c>
      <c r="H45" s="22">
        <v>0</v>
      </c>
      <c r="I45" s="22">
        <f>+[1]DEPURADO!M39+[1]DEPURADO!N39</f>
        <v>0</v>
      </c>
      <c r="J45" s="22">
        <f>+[1]DEPURADO!R39</f>
        <v>52400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52400</v>
      </c>
      <c r="O45" s="22">
        <f t="shared" si="2"/>
        <v>0</v>
      </c>
      <c r="P45" s="18">
        <f>IF([1]DEPURADO!H39&gt;1,0,[1]DEPURADO!B39)</f>
        <v>3460204</v>
      </c>
      <c r="Q45" s="24">
        <f t="shared" si="3"/>
        <v>52400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3465038</v>
      </c>
      <c r="D46" s="17">
        <f>+[1]DEPURADO!B40</f>
        <v>3465038</v>
      </c>
      <c r="E46" s="19">
        <f>+[1]DEPURADO!C40</f>
        <v>44542</v>
      </c>
      <c r="F46" s="20">
        <f>+IF([1]DEPURADO!D40&gt;1,[1]DEPURADO!D40," ")</f>
        <v>44893</v>
      </c>
      <c r="G46" s="21">
        <f>[1]DEPURADO!F40</f>
        <v>60000</v>
      </c>
      <c r="H46" s="22">
        <v>0</v>
      </c>
      <c r="I46" s="22">
        <f>+[1]DEPURADO!M40+[1]DEPURADO!N40</f>
        <v>0</v>
      </c>
      <c r="J46" s="22">
        <f>+[1]DEPURADO!R40</f>
        <v>60000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60000</v>
      </c>
      <c r="O46" s="22">
        <f t="shared" si="2"/>
        <v>0</v>
      </c>
      <c r="P46" s="18">
        <f>IF([1]DEPURADO!H40&gt;1,0,[1]DEPURADO!B40)</f>
        <v>3465038</v>
      </c>
      <c r="Q46" s="24">
        <f t="shared" si="3"/>
        <v>60000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3466090</v>
      </c>
      <c r="D47" s="17">
        <f>+[1]DEPURADO!B41</f>
        <v>3466090</v>
      </c>
      <c r="E47" s="19">
        <f>+[1]DEPURADO!C41</f>
        <v>44544</v>
      </c>
      <c r="F47" s="20">
        <f>+IF([1]DEPURADO!D41&gt;1,[1]DEPURADO!D41," ")</f>
        <v>44578</v>
      </c>
      <c r="G47" s="21">
        <f>[1]DEPURADO!F41</f>
        <v>80832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80832</v>
      </c>
      <c r="P47" s="18">
        <f>IF([1]DEPURADO!H41&gt;1,0,[1]DEPURADO!B41)</f>
        <v>0</v>
      </c>
      <c r="Q47" s="24">
        <f t="shared" si="3"/>
        <v>0</v>
      </c>
      <c r="R47" s="25">
        <f t="shared" si="4"/>
        <v>80832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3467575</v>
      </c>
      <c r="D48" s="17">
        <f>+[1]DEPURADO!B42</f>
        <v>3467575</v>
      </c>
      <c r="E48" s="19">
        <f>+[1]DEPURADO!C42</f>
        <v>44546</v>
      </c>
      <c r="F48" s="20">
        <f>+IF([1]DEPURADO!D42&gt;1,[1]DEPURADO!D42," ")</f>
        <v>44916</v>
      </c>
      <c r="G48" s="21">
        <f>[1]DEPURADO!F42</f>
        <v>1487593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1487593</v>
      </c>
      <c r="P48" s="18">
        <f>IF([1]DEPURADO!H42&gt;1,0,[1]DEPURADO!B42)</f>
        <v>3467575</v>
      </c>
      <c r="Q48" s="24">
        <f t="shared" si="3"/>
        <v>1487593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1487593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EN REVISION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3469344</v>
      </c>
      <c r="D49" s="17">
        <f>+[1]DEPURADO!B43</f>
        <v>3469344</v>
      </c>
      <c r="E49" s="19">
        <f>+[1]DEPURADO!C43</f>
        <v>44551</v>
      </c>
      <c r="F49" s="20">
        <f>+IF([1]DEPURADO!D43&gt;1,[1]DEPURADO!D43," ")</f>
        <v>44890</v>
      </c>
      <c r="G49" s="21">
        <f>[1]DEPURADO!F43</f>
        <v>2452846</v>
      </c>
      <c r="H49" s="22">
        <v>0</v>
      </c>
      <c r="I49" s="22">
        <f>+[1]DEPURADO!M43+[1]DEPURADO!N43</f>
        <v>0</v>
      </c>
      <c r="J49" s="22">
        <f>+[1]DEPURADO!R43</f>
        <v>2452846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2452846</v>
      </c>
      <c r="O49" s="22">
        <f t="shared" si="2"/>
        <v>0</v>
      </c>
      <c r="P49" s="18">
        <f>IF([1]DEPURADO!H43&gt;1,0,[1]DEPURADO!B43)</f>
        <v>3469344</v>
      </c>
      <c r="Q49" s="24">
        <f t="shared" si="3"/>
        <v>2452846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3469385</v>
      </c>
      <c r="D50" s="17">
        <f>+[1]DEPURADO!B44</f>
        <v>3469385</v>
      </c>
      <c r="E50" s="19">
        <f>+[1]DEPURADO!C44</f>
        <v>44551</v>
      </c>
      <c r="F50" s="20">
        <f>+IF([1]DEPURADO!D44&gt;1,[1]DEPURADO!D44," ")</f>
        <v>44893</v>
      </c>
      <c r="G50" s="21">
        <f>[1]DEPURADO!F44</f>
        <v>974450</v>
      </c>
      <c r="H50" s="22">
        <v>0</v>
      </c>
      <c r="I50" s="22">
        <f>+[1]DEPURADO!M44+[1]DEPURADO!N44</f>
        <v>0</v>
      </c>
      <c r="J50" s="22">
        <f>+[1]DEPURADO!R44</f>
        <v>682115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682115</v>
      </c>
      <c r="O50" s="22">
        <f t="shared" si="2"/>
        <v>292335</v>
      </c>
      <c r="P50" s="18">
        <f>IF([1]DEPURADO!H44&gt;1,0,[1]DEPURADO!B44)</f>
        <v>3469385</v>
      </c>
      <c r="Q50" s="24">
        <f t="shared" si="3"/>
        <v>974450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292335</v>
      </c>
      <c r="AH50" s="24">
        <v>0</v>
      </c>
      <c r="AI50" s="24" t="str">
        <f>+[1]DEPURADO!G44</f>
        <v>CANCELADA Y SALDO A FAVOR DEL PRESTADOR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3469678</v>
      </c>
      <c r="D51" s="17">
        <f>+[1]DEPURADO!B45</f>
        <v>3469678</v>
      </c>
      <c r="E51" s="19">
        <f>+[1]DEPURADO!C45</f>
        <v>44552</v>
      </c>
      <c r="F51" s="20">
        <f>+IF([1]DEPURADO!D45&gt;1,[1]DEPURADO!D45," ")</f>
        <v>44893</v>
      </c>
      <c r="G51" s="21">
        <f>[1]DEPURADO!F45</f>
        <v>949600</v>
      </c>
      <c r="H51" s="22">
        <v>0</v>
      </c>
      <c r="I51" s="22">
        <f>+[1]DEPURADO!M45+[1]DEPURADO!N45</f>
        <v>0</v>
      </c>
      <c r="J51" s="22">
        <f>+[1]DEPURADO!R45</f>
        <v>949600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949600</v>
      </c>
      <c r="O51" s="22">
        <f t="shared" si="2"/>
        <v>0</v>
      </c>
      <c r="P51" s="18">
        <f>IF([1]DEPURADO!H45&gt;1,0,[1]DEPURADO!B45)</f>
        <v>3469678</v>
      </c>
      <c r="Q51" s="24">
        <f t="shared" si="3"/>
        <v>949600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CANCELADA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3472038</v>
      </c>
      <c r="D52" s="17">
        <f>+[1]DEPURADO!B46</f>
        <v>3472038</v>
      </c>
      <c r="E52" s="19">
        <f>+[1]DEPURADO!C46</f>
        <v>44559</v>
      </c>
      <c r="F52" s="20">
        <f>+IF([1]DEPURADO!D46&gt;1,[1]DEPURADO!D46," ")</f>
        <v>44893</v>
      </c>
      <c r="G52" s="21">
        <f>[1]DEPURADO!F46</f>
        <v>453800</v>
      </c>
      <c r="H52" s="22">
        <v>0</v>
      </c>
      <c r="I52" s="22">
        <f>+[1]DEPURADO!M46+[1]DEPURADO!N46</f>
        <v>0</v>
      </c>
      <c r="J52" s="22">
        <f>+[1]DEPURADO!R46</f>
        <v>453800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453800</v>
      </c>
      <c r="O52" s="22">
        <f t="shared" si="2"/>
        <v>0</v>
      </c>
      <c r="P52" s="18">
        <f>IF([1]DEPURADO!H46&gt;1,0,[1]DEPURADO!B46)</f>
        <v>3472038</v>
      </c>
      <c r="Q52" s="24">
        <f t="shared" si="3"/>
        <v>453800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3472633</v>
      </c>
      <c r="D53" s="17">
        <f>+[1]DEPURADO!B47</f>
        <v>3472633</v>
      </c>
      <c r="E53" s="19">
        <f>+[1]DEPURADO!C47</f>
        <v>44560</v>
      </c>
      <c r="F53" s="20">
        <f>+IF([1]DEPURADO!D47&gt;1,[1]DEPURADO!D47," ")</f>
        <v>44893</v>
      </c>
      <c r="G53" s="21">
        <f>[1]DEPURADO!F47</f>
        <v>124500</v>
      </c>
      <c r="H53" s="22">
        <v>0</v>
      </c>
      <c r="I53" s="22">
        <f>+[1]DEPURADO!M47+[1]DEPURADO!N47</f>
        <v>0</v>
      </c>
      <c r="J53" s="22">
        <f>+[1]DEPURADO!R47</f>
        <v>124500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124500</v>
      </c>
      <c r="O53" s="22">
        <f t="shared" si="2"/>
        <v>0</v>
      </c>
      <c r="P53" s="18">
        <f>IF([1]DEPURADO!H47&gt;1,0,[1]DEPURADO!B47)</f>
        <v>3472633</v>
      </c>
      <c r="Q53" s="24">
        <f t="shared" si="3"/>
        <v>124500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3474255</v>
      </c>
      <c r="D54" s="17">
        <f>+[1]DEPURADO!B48</f>
        <v>3474255</v>
      </c>
      <c r="E54" s="19">
        <f>+[1]DEPURADO!C48</f>
        <v>44566</v>
      </c>
      <c r="F54" s="20" t="str">
        <f>+IF([1]DEPURADO!D48&gt;1,[1]DEPURADO!D48," ")</f>
        <v xml:space="preserve"> </v>
      </c>
      <c r="G54" s="21">
        <f>[1]DEPURADO!F48</f>
        <v>151400</v>
      </c>
      <c r="H54" s="22">
        <v>0</v>
      </c>
      <c r="I54" s="22">
        <f>+[1]DEPURADO!M48+[1]DEPURADO!N48</f>
        <v>0</v>
      </c>
      <c r="J54" s="22">
        <f>+[1]DEPURADO!R48</f>
        <v>105980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105980</v>
      </c>
      <c r="O54" s="22">
        <f t="shared" si="2"/>
        <v>45420</v>
      </c>
      <c r="P54" s="18">
        <f>IF([1]DEPURADO!H48&gt;1,0,[1]DEPURADO!B48)</f>
        <v>3474255</v>
      </c>
      <c r="Q54" s="24">
        <f t="shared" si="3"/>
        <v>151400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45420</v>
      </c>
      <c r="AH54" s="24">
        <v>0</v>
      </c>
      <c r="AI54" s="24" t="str">
        <f>+[1]DEPURADO!G48</f>
        <v>CANCELADA Y SALDO A FAVOR DEL PRESTADOR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3479176</v>
      </c>
      <c r="D55" s="17">
        <f>+[1]DEPURADO!B49</f>
        <v>3479176</v>
      </c>
      <c r="E55" s="19">
        <f>+[1]DEPURADO!C49</f>
        <v>44579</v>
      </c>
      <c r="F55" s="20" t="str">
        <f>+IF([1]DEPURADO!D49&gt;1,[1]DEPURADO!D49," ")</f>
        <v xml:space="preserve"> </v>
      </c>
      <c r="G55" s="21">
        <f>[1]DEPURADO!F49</f>
        <v>1265500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1265500</v>
      </c>
      <c r="P55" s="18">
        <f>IF([1]DEPURADO!H49&gt;1,0,[1]DEPURADO!B49)</f>
        <v>3479176</v>
      </c>
      <c r="Q55" s="24">
        <f t="shared" si="3"/>
        <v>1265500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1265500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EN REVISION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3484242</v>
      </c>
      <c r="D56" s="17">
        <f>+[1]DEPURADO!B50</f>
        <v>3484242</v>
      </c>
      <c r="E56" s="19">
        <f>+[1]DEPURADO!C50</f>
        <v>44588</v>
      </c>
      <c r="F56" s="20">
        <f>+IF([1]DEPURADO!D50&gt;1,[1]DEPURADO!D50," ")</f>
        <v>44924</v>
      </c>
      <c r="G56" s="21">
        <f>[1]DEPURADO!F50</f>
        <v>263600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263600</v>
      </c>
      <c r="P56" s="18">
        <f>IF([1]DEPURADO!H50&gt;1,0,[1]DEPURADO!B50)</f>
        <v>3484242</v>
      </c>
      <c r="Q56" s="24">
        <f t="shared" si="3"/>
        <v>263600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263600</v>
      </c>
      <c r="AH56" s="24">
        <v>0</v>
      </c>
      <c r="AI56" s="24" t="str">
        <f>+[1]DEPURADO!G50</f>
        <v>SALDO A FAVOR DEL PRESTADOR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3473588</v>
      </c>
      <c r="D57" s="17">
        <f>+[1]DEPURADO!B51</f>
        <v>3473588</v>
      </c>
      <c r="E57" s="19">
        <f>+[1]DEPURADO!C51</f>
        <v>44565</v>
      </c>
      <c r="F57" s="20" t="str">
        <f>+IF([1]DEPURADO!D51&gt;1,[1]DEPURADO!D51," ")</f>
        <v xml:space="preserve"> </v>
      </c>
      <c r="G57" s="21">
        <f>[1]DEPURADO!F51</f>
        <v>78600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78600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78600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3482139</v>
      </c>
      <c r="D58" s="17">
        <f>+[1]DEPURADO!B52</f>
        <v>3482139</v>
      </c>
      <c r="E58" s="19">
        <f>+[1]DEPURADO!C52</f>
        <v>44585</v>
      </c>
      <c r="F58" s="20" t="str">
        <f>+IF([1]DEPURADO!D52&gt;1,[1]DEPURADO!D52," ")</f>
        <v xml:space="preserve"> </v>
      </c>
      <c r="G58" s="21">
        <f>[1]DEPURADO!F52</f>
        <v>129300</v>
      </c>
      <c r="H58" s="22">
        <v>0</v>
      </c>
      <c r="I58" s="22">
        <f>+[1]DEPURADO!M52+[1]DEPURADO!N52</f>
        <v>0</v>
      </c>
      <c r="J58" s="22">
        <f>+[1]DEPURADO!R52</f>
        <v>90510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90510</v>
      </c>
      <c r="O58" s="22">
        <f t="shared" si="2"/>
        <v>38790</v>
      </c>
      <c r="P58" s="18">
        <f>IF([1]DEPURADO!H52&gt;1,0,[1]DEPURADO!B52)</f>
        <v>3482139</v>
      </c>
      <c r="Q58" s="24">
        <f t="shared" si="3"/>
        <v>129300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38790</v>
      </c>
      <c r="AH58" s="24">
        <v>0</v>
      </c>
      <c r="AI58" s="24" t="str">
        <f>+[1]DEPURADO!G52</f>
        <v>CANCELADA Y SALDO A FAVOR DEL PRESTADOR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3477919</v>
      </c>
      <c r="D59" s="17">
        <f>+[1]DEPURADO!B53</f>
        <v>3477919</v>
      </c>
      <c r="E59" s="19">
        <f>+[1]DEPURADO!C53</f>
        <v>44575</v>
      </c>
      <c r="F59" s="20" t="str">
        <f>+IF([1]DEPURADO!D53&gt;1,[1]DEPURADO!D53," ")</f>
        <v xml:space="preserve"> </v>
      </c>
      <c r="G59" s="21">
        <f>[1]DEPURADO!F53</f>
        <v>388150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388150</v>
      </c>
      <c r="P59" s="18">
        <f>IF([1]DEPURADO!H53&gt;1,0,[1]DEPURADO!B53)</f>
        <v>0</v>
      </c>
      <c r="Q59" s="24">
        <f t="shared" si="3"/>
        <v>0</v>
      </c>
      <c r="R59" s="25">
        <f t="shared" si="4"/>
        <v>388150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3485101</v>
      </c>
      <c r="D60" s="17">
        <f>+[1]DEPURADO!B54</f>
        <v>3485101</v>
      </c>
      <c r="E60" s="19">
        <f>+[1]DEPURADO!C54</f>
        <v>44591</v>
      </c>
      <c r="F60" s="20" t="str">
        <f>+IF([1]DEPURADO!D54&gt;1,[1]DEPURADO!D54," ")</f>
        <v xml:space="preserve"> </v>
      </c>
      <c r="G60" s="21">
        <f>[1]DEPURADO!F54</f>
        <v>389728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389728</v>
      </c>
      <c r="P60" s="18">
        <f>IF([1]DEPURADO!H54&gt;1,0,[1]DEPURADO!B54)</f>
        <v>3485101</v>
      </c>
      <c r="Q60" s="24">
        <f t="shared" si="3"/>
        <v>389728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389728</v>
      </c>
      <c r="AH60" s="24">
        <v>0</v>
      </c>
      <c r="AI60" s="24" t="str">
        <f>+[1]DEPURADO!G54</f>
        <v>SALDO A FAVOR DEL PRESTADOR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3487976</v>
      </c>
      <c r="D61" s="17">
        <f>+[1]DEPURADO!B55</f>
        <v>3487976</v>
      </c>
      <c r="E61" s="19">
        <f>+[1]DEPURADO!C55</f>
        <v>44597</v>
      </c>
      <c r="F61" s="20">
        <f>+IF([1]DEPURADO!D55&gt;1,[1]DEPURADO!D55," ")</f>
        <v>44895</v>
      </c>
      <c r="G61" s="21">
        <f>[1]DEPURADO!F55</f>
        <v>207300</v>
      </c>
      <c r="H61" s="22">
        <v>0</v>
      </c>
      <c r="I61" s="22">
        <f>+[1]DEPURADO!M55+[1]DEPURADO!N55</f>
        <v>0</v>
      </c>
      <c r="J61" s="22">
        <f>+[1]DEPURADO!R55</f>
        <v>207300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207300</v>
      </c>
      <c r="O61" s="22">
        <f t="shared" si="2"/>
        <v>0</v>
      </c>
      <c r="P61" s="18">
        <f>IF([1]DEPURADO!H55&gt;1,0,[1]DEPURADO!B55)</f>
        <v>3487976</v>
      </c>
      <c r="Q61" s="24">
        <f t="shared" si="3"/>
        <v>207300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3490551</v>
      </c>
      <c r="D62" s="17">
        <f>+[1]DEPURADO!B56</f>
        <v>3490551</v>
      </c>
      <c r="E62" s="19">
        <f>+[1]DEPURADO!C56</f>
        <v>44602</v>
      </c>
      <c r="F62" s="20">
        <f>+IF([1]DEPURADO!D56&gt;1,[1]DEPURADO!D56," ")</f>
        <v>44965</v>
      </c>
      <c r="G62" s="21">
        <f>[1]DEPURADO!F56</f>
        <v>3531950</v>
      </c>
      <c r="H62" s="22">
        <v>0</v>
      </c>
      <c r="I62" s="22">
        <f>+[1]DEPURADO!M56+[1]DEPURADO!N56</f>
        <v>0</v>
      </c>
      <c r="J62" s="22">
        <f>+[1]DEPURADO!R56</f>
        <v>3531950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3531950</v>
      </c>
      <c r="O62" s="22">
        <f t="shared" si="2"/>
        <v>0</v>
      </c>
      <c r="P62" s="18">
        <f>IF([1]DEPURADO!H56&gt;1,0,[1]DEPURADO!B56)</f>
        <v>3490551</v>
      </c>
      <c r="Q62" s="24">
        <f t="shared" si="3"/>
        <v>3531950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3491154</v>
      </c>
      <c r="D63" s="17">
        <f>+[1]DEPURADO!B57</f>
        <v>3491154</v>
      </c>
      <c r="E63" s="19">
        <f>+[1]DEPURADO!C57</f>
        <v>44603</v>
      </c>
      <c r="F63" s="20">
        <f>+IF([1]DEPURADO!D57&gt;1,[1]DEPURADO!D57," ")</f>
        <v>44894</v>
      </c>
      <c r="G63" s="21">
        <f>[1]DEPURADO!F57</f>
        <v>57700</v>
      </c>
      <c r="H63" s="22">
        <v>0</v>
      </c>
      <c r="I63" s="22">
        <f>+[1]DEPURADO!M57+[1]DEPURADO!N57</f>
        <v>0</v>
      </c>
      <c r="J63" s="22">
        <f>+[1]DEPURADO!R57</f>
        <v>57700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57700</v>
      </c>
      <c r="O63" s="22">
        <f t="shared" si="2"/>
        <v>0</v>
      </c>
      <c r="P63" s="18">
        <f>IF([1]DEPURADO!H57&gt;1,0,[1]DEPURADO!B57)</f>
        <v>3491154</v>
      </c>
      <c r="Q63" s="24">
        <f t="shared" si="3"/>
        <v>57700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3491234</v>
      </c>
      <c r="D64" s="17">
        <f>+[1]DEPURADO!B58</f>
        <v>3491234</v>
      </c>
      <c r="E64" s="19">
        <f>+[1]DEPURADO!C58</f>
        <v>44603</v>
      </c>
      <c r="F64" s="20">
        <f>+IF([1]DEPURADO!D58&gt;1,[1]DEPURADO!D58," ")</f>
        <v>44923</v>
      </c>
      <c r="G64" s="21">
        <f>[1]DEPURADO!F58</f>
        <v>300100</v>
      </c>
      <c r="H64" s="22">
        <v>0</v>
      </c>
      <c r="I64" s="22">
        <f>+[1]DEPURADO!M58+[1]DEPURADO!N58</f>
        <v>0</v>
      </c>
      <c r="J64" s="22">
        <f>+[1]DEPURADO!R58</f>
        <v>300100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300100</v>
      </c>
      <c r="O64" s="22">
        <f t="shared" si="2"/>
        <v>0</v>
      </c>
      <c r="P64" s="18">
        <f>IF([1]DEPURADO!H58&gt;1,0,[1]DEPURADO!B58)</f>
        <v>3491234</v>
      </c>
      <c r="Q64" s="24">
        <f t="shared" si="3"/>
        <v>300100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3491689</v>
      </c>
      <c r="D65" s="17">
        <f>+[1]DEPURADO!B59</f>
        <v>3491689</v>
      </c>
      <c r="E65" s="19">
        <f>+[1]DEPURADO!C59</f>
        <v>44605</v>
      </c>
      <c r="F65" s="20">
        <f>+IF([1]DEPURADO!D59&gt;1,[1]DEPURADO!D59," ")</f>
        <v>44895</v>
      </c>
      <c r="G65" s="21">
        <f>[1]DEPURADO!F59</f>
        <v>848068</v>
      </c>
      <c r="H65" s="22">
        <v>0</v>
      </c>
      <c r="I65" s="22">
        <f>+[1]DEPURADO!M59+[1]DEPURADO!N59</f>
        <v>0</v>
      </c>
      <c r="J65" s="22">
        <f>+[1]DEPURADO!R59</f>
        <v>848068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848068</v>
      </c>
      <c r="O65" s="22">
        <f t="shared" si="2"/>
        <v>0</v>
      </c>
      <c r="P65" s="18">
        <f>IF([1]DEPURADO!H59&gt;1,0,[1]DEPURADO!B59)</f>
        <v>3491689</v>
      </c>
      <c r="Q65" s="24">
        <f t="shared" si="3"/>
        <v>848068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3492227</v>
      </c>
      <c r="D66" s="17">
        <f>+[1]DEPURADO!B60</f>
        <v>3492227</v>
      </c>
      <c r="E66" s="19">
        <f>+[1]DEPURADO!C60</f>
        <v>44606</v>
      </c>
      <c r="F66" s="20">
        <f>+IF([1]DEPURADO!D60&gt;1,[1]DEPURADO!D60," ")</f>
        <v>44895</v>
      </c>
      <c r="G66" s="21">
        <f>[1]DEPURADO!F60</f>
        <v>454450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454450</v>
      </c>
      <c r="L66" s="22">
        <v>0</v>
      </c>
      <c r="M66" s="22">
        <v>0</v>
      </c>
      <c r="N66" s="22">
        <f t="shared" si="1"/>
        <v>454450</v>
      </c>
      <c r="O66" s="22">
        <f t="shared" si="2"/>
        <v>0</v>
      </c>
      <c r="P66" s="18">
        <f>IF([1]DEPURADO!H60&gt;1,0,[1]DEPURADO!B60)</f>
        <v>3492227</v>
      </c>
      <c r="Q66" s="24">
        <f t="shared" si="3"/>
        <v>454450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3492274</v>
      </c>
      <c r="D67" s="17">
        <f>+[1]DEPURADO!B61</f>
        <v>3492274</v>
      </c>
      <c r="E67" s="19">
        <f>+[1]DEPURADO!C61</f>
        <v>44607</v>
      </c>
      <c r="F67" s="20">
        <f>+IF([1]DEPURADO!D61&gt;1,[1]DEPURADO!D61," ")</f>
        <v>45019</v>
      </c>
      <c r="G67" s="21">
        <f>[1]DEPURADO!F61</f>
        <v>65600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65600</v>
      </c>
      <c r="P67" s="18">
        <f>IF([1]DEPURADO!H61&gt;1,0,[1]DEPURADO!B61)</f>
        <v>3492274</v>
      </c>
      <c r="Q67" s="24">
        <f t="shared" si="3"/>
        <v>65600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65600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EN REVISION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3495192</v>
      </c>
      <c r="D68" s="17">
        <f>+[1]DEPURADO!B62</f>
        <v>3495192</v>
      </c>
      <c r="E68" s="19">
        <f>+[1]DEPURADO!C62</f>
        <v>44611</v>
      </c>
      <c r="F68" s="20" t="str">
        <f>+IF([1]DEPURADO!D62&gt;1,[1]DEPURADO!D62," ")</f>
        <v xml:space="preserve"> </v>
      </c>
      <c r="G68" s="21">
        <f>[1]DEPURADO!F62</f>
        <v>11972365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11972365</v>
      </c>
      <c r="P68" s="18">
        <f>IF([1]DEPURADO!H62&gt;1,0,[1]DEPURADO!B62)</f>
        <v>0</v>
      </c>
      <c r="Q68" s="24">
        <f t="shared" si="3"/>
        <v>0</v>
      </c>
      <c r="R68" s="25">
        <f t="shared" si="4"/>
        <v>11972365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3496654</v>
      </c>
      <c r="D69" s="17">
        <f>+[1]DEPURADO!B63</f>
        <v>3496654</v>
      </c>
      <c r="E69" s="19">
        <f>+[1]DEPURADO!C63</f>
        <v>44614</v>
      </c>
      <c r="F69" s="20">
        <f>+IF([1]DEPURADO!D63&gt;1,[1]DEPURADO!D63," ")</f>
        <v>44894</v>
      </c>
      <c r="G69" s="21">
        <f>[1]DEPURADO!F63</f>
        <v>57700</v>
      </c>
      <c r="H69" s="22">
        <v>0</v>
      </c>
      <c r="I69" s="22">
        <f>+[1]DEPURADO!M63+[1]DEPURADO!N63</f>
        <v>0</v>
      </c>
      <c r="J69" s="22">
        <f>+[1]DEPURADO!R63</f>
        <v>57700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57700</v>
      </c>
      <c r="O69" s="22">
        <f t="shared" si="2"/>
        <v>0</v>
      </c>
      <c r="P69" s="18">
        <f>IF([1]DEPURADO!H63&gt;1,0,[1]DEPURADO!B63)</f>
        <v>3496654</v>
      </c>
      <c r="Q69" s="24">
        <f t="shared" si="3"/>
        <v>57700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3497332</v>
      </c>
      <c r="D70" s="17">
        <f>+[1]DEPURADO!B64</f>
        <v>3497332</v>
      </c>
      <c r="E70" s="19">
        <f>+[1]DEPURADO!C64</f>
        <v>44615</v>
      </c>
      <c r="F70" s="20">
        <f>+IF([1]DEPURADO!D64&gt;1,[1]DEPURADO!D64," ")</f>
        <v>44894</v>
      </c>
      <c r="G70" s="21">
        <f>[1]DEPURADO!F64</f>
        <v>57700</v>
      </c>
      <c r="H70" s="22">
        <v>0</v>
      </c>
      <c r="I70" s="22">
        <f>+[1]DEPURADO!M64+[1]DEPURADO!N64</f>
        <v>0</v>
      </c>
      <c r="J70" s="22">
        <f>+[1]DEPURADO!R64</f>
        <v>57700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57700</v>
      </c>
      <c r="O70" s="22">
        <f t="shared" si="2"/>
        <v>0</v>
      </c>
      <c r="P70" s="18">
        <f>IF([1]DEPURADO!H64&gt;1,0,[1]DEPURADO!B64)</f>
        <v>3497332</v>
      </c>
      <c r="Q70" s="24">
        <f t="shared" si="3"/>
        <v>57700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3497952</v>
      </c>
      <c r="D71" s="17">
        <f>+[1]DEPURADO!B65</f>
        <v>3497952</v>
      </c>
      <c r="E71" s="19">
        <f>+[1]DEPURADO!C65</f>
        <v>44616</v>
      </c>
      <c r="F71" s="20">
        <f>+IF([1]DEPURADO!D65&gt;1,[1]DEPURADO!D65," ")</f>
        <v>44923</v>
      </c>
      <c r="G71" s="21">
        <f>[1]DEPURADO!F65</f>
        <v>57700</v>
      </c>
      <c r="H71" s="22">
        <v>0</v>
      </c>
      <c r="I71" s="22">
        <f>+[1]DEPURADO!M65+[1]DEPURADO!N65</f>
        <v>0</v>
      </c>
      <c r="J71" s="22">
        <f>+[1]DEPURADO!R65</f>
        <v>57700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57700</v>
      </c>
      <c r="O71" s="22">
        <f t="shared" si="2"/>
        <v>0</v>
      </c>
      <c r="P71" s="18">
        <f>IF([1]DEPURADO!H65&gt;1,0,[1]DEPURADO!B65)</f>
        <v>3497952</v>
      </c>
      <c r="Q71" s="24">
        <f t="shared" si="3"/>
        <v>57700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3499033</v>
      </c>
      <c r="D72" s="17">
        <f>+[1]DEPURADO!B66</f>
        <v>3499033</v>
      </c>
      <c r="E72" s="19">
        <f>+[1]DEPURADO!C66</f>
        <v>44618</v>
      </c>
      <c r="F72" s="20">
        <f>+IF([1]DEPURADO!D66&gt;1,[1]DEPURADO!D66," ")</f>
        <v>44810</v>
      </c>
      <c r="G72" s="21">
        <f>[1]DEPURADO!F66</f>
        <v>515750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515750</v>
      </c>
      <c r="P72" s="18">
        <f>IF([1]DEPURADO!H66&gt;1,0,[1]DEPURADO!B66)</f>
        <v>0</v>
      </c>
      <c r="Q72" s="24">
        <f t="shared" si="3"/>
        <v>0</v>
      </c>
      <c r="R72" s="25">
        <f t="shared" si="4"/>
        <v>515750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3499200</v>
      </c>
      <c r="D73" s="17">
        <f>+[1]DEPURADO!B67</f>
        <v>3499200</v>
      </c>
      <c r="E73" s="19">
        <f>+[1]DEPURADO!C67</f>
        <v>44618</v>
      </c>
      <c r="F73" s="20">
        <f>+IF([1]DEPURADO!D67&gt;1,[1]DEPURADO!D67," ")</f>
        <v>44895</v>
      </c>
      <c r="G73" s="21">
        <f>[1]DEPURADO!F67</f>
        <v>309600</v>
      </c>
      <c r="H73" s="22">
        <v>0</v>
      </c>
      <c r="I73" s="22">
        <f>+[1]DEPURADO!M67+[1]DEPURADO!N67</f>
        <v>0</v>
      </c>
      <c r="J73" s="22">
        <f>+[1]DEPURADO!R67</f>
        <v>309600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309600</v>
      </c>
      <c r="O73" s="22">
        <f t="shared" si="2"/>
        <v>0</v>
      </c>
      <c r="P73" s="18">
        <f>IF([1]DEPURADO!H67&gt;1,0,[1]DEPURADO!B67)</f>
        <v>3499200</v>
      </c>
      <c r="Q73" s="24">
        <f t="shared" si="3"/>
        <v>309600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3501844</v>
      </c>
      <c r="D74" s="17">
        <f>+[1]DEPURADO!B68</f>
        <v>3501844</v>
      </c>
      <c r="E74" s="19">
        <f>+[1]DEPURADO!C68</f>
        <v>44624</v>
      </c>
      <c r="F74" s="20">
        <f>+IF([1]DEPURADO!D68&gt;1,[1]DEPURADO!D68," ")</f>
        <v>44923</v>
      </c>
      <c r="G74" s="21">
        <f>[1]DEPURADO!F68</f>
        <v>102100</v>
      </c>
      <c r="H74" s="22">
        <v>0</v>
      </c>
      <c r="I74" s="22">
        <f>+[1]DEPURADO!M68+[1]DEPURADO!N68</f>
        <v>0</v>
      </c>
      <c r="J74" s="22">
        <f>+[1]DEPURADO!R68</f>
        <v>102100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102100</v>
      </c>
      <c r="O74" s="22">
        <f t="shared" si="2"/>
        <v>0</v>
      </c>
      <c r="P74" s="18">
        <f>IF([1]DEPURADO!H68&gt;1,0,[1]DEPURADO!B68)</f>
        <v>3501844</v>
      </c>
      <c r="Q74" s="24">
        <f t="shared" si="3"/>
        <v>102100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3507953</v>
      </c>
      <c r="D75" s="17">
        <f>+[1]DEPURADO!B69</f>
        <v>3507953</v>
      </c>
      <c r="E75" s="19">
        <f>+[1]DEPURADO!C69</f>
        <v>44637</v>
      </c>
      <c r="F75" s="20">
        <f>+IF([1]DEPURADO!D69&gt;1,[1]DEPURADO!D69," ")</f>
        <v>44923</v>
      </c>
      <c r="G75" s="21">
        <f>[1]DEPURADO!F69</f>
        <v>1175582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1175582</v>
      </c>
      <c r="P75" s="18">
        <f>IF([1]DEPURADO!H69&gt;1,0,[1]DEPURADO!B69)</f>
        <v>3507953</v>
      </c>
      <c r="Q75" s="24">
        <f t="shared" si="3"/>
        <v>1175582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1175582</v>
      </c>
      <c r="AH75" s="24">
        <v>0</v>
      </c>
      <c r="AI75" s="24" t="str">
        <f>+[1]DEPURADO!G69</f>
        <v>SALDO A FAVOR DEL PRESTADOR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3509723</v>
      </c>
      <c r="D76" s="17">
        <f>+[1]DEPURADO!B70</f>
        <v>3509723</v>
      </c>
      <c r="E76" s="19">
        <f>+[1]DEPURADO!C70</f>
        <v>44640</v>
      </c>
      <c r="F76" s="20">
        <f>+IF([1]DEPURADO!D70&gt;1,[1]DEPURADO!D70," ")</f>
        <v>44967</v>
      </c>
      <c r="G76" s="21">
        <f>[1]DEPURADO!F70</f>
        <v>65600</v>
      </c>
      <c r="H76" s="22">
        <v>0</v>
      </c>
      <c r="I76" s="22">
        <f>+[1]DEPURADO!M70+[1]DEPURADO!N70</f>
        <v>0</v>
      </c>
      <c r="J76" s="22">
        <f>+[1]DEPURADO!R70</f>
        <v>45920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45920</v>
      </c>
      <c r="O76" s="22">
        <f t="shared" si="2"/>
        <v>19680</v>
      </c>
      <c r="P76" s="18">
        <f>IF([1]DEPURADO!H70&gt;1,0,[1]DEPURADO!B70)</f>
        <v>3509723</v>
      </c>
      <c r="Q76" s="24">
        <f t="shared" si="3"/>
        <v>65600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19680</v>
      </c>
      <c r="AH76" s="24">
        <v>0</v>
      </c>
      <c r="AI76" s="24" t="str">
        <f>+[1]DEPURADO!G70</f>
        <v>CANCELADA Y SALDO A FAVOR DEL PRESTADOR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3510418</v>
      </c>
      <c r="D77" s="17">
        <f>+[1]DEPURADO!B71</f>
        <v>3510418</v>
      </c>
      <c r="E77" s="19">
        <f>+[1]DEPURADO!C71</f>
        <v>44642</v>
      </c>
      <c r="F77" s="20" t="str">
        <f>+IF([1]DEPURADO!D71&gt;1,[1]DEPURADO!D71," ")</f>
        <v xml:space="preserve"> </v>
      </c>
      <c r="G77" s="21">
        <f>[1]DEPURADO!F71</f>
        <v>9203032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9203032</v>
      </c>
      <c r="P77" s="18">
        <f>IF([1]DEPURADO!H71&gt;1,0,[1]DEPURADO!B71)</f>
        <v>0</v>
      </c>
      <c r="Q77" s="24">
        <f t="shared" ref="Q77:Q140" si="10">+IF(P77&gt;0,G77,0)</f>
        <v>0</v>
      </c>
      <c r="R77" s="25">
        <f t="shared" ref="R77:R140" si="11">IF(P77=0,G77,0)</f>
        <v>9203032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3513792</v>
      </c>
      <c r="D78" s="17">
        <f>+[1]DEPURADO!B72</f>
        <v>3513792</v>
      </c>
      <c r="E78" s="19">
        <f>+[1]DEPURADO!C72</f>
        <v>44649</v>
      </c>
      <c r="F78" s="20">
        <f>+IF([1]DEPURADO!D72&gt;1,[1]DEPURADO!D72," ")</f>
        <v>44923</v>
      </c>
      <c r="G78" s="21">
        <f>[1]DEPURADO!F72</f>
        <v>87700</v>
      </c>
      <c r="H78" s="22">
        <v>0</v>
      </c>
      <c r="I78" s="22">
        <f>+[1]DEPURADO!M72+[1]DEPURADO!N72</f>
        <v>0</v>
      </c>
      <c r="J78" s="22">
        <f>+[1]DEPURADO!R72</f>
        <v>87700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87700</v>
      </c>
      <c r="O78" s="22">
        <f t="shared" si="9"/>
        <v>0</v>
      </c>
      <c r="P78" s="18">
        <f>IF([1]DEPURADO!H72&gt;1,0,[1]DEPURADO!B72)</f>
        <v>3513792</v>
      </c>
      <c r="Q78" s="24">
        <f t="shared" si="10"/>
        <v>87700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3514436</v>
      </c>
      <c r="D79" s="17">
        <f>+[1]DEPURADO!B73</f>
        <v>3514436</v>
      </c>
      <c r="E79" s="19">
        <f>+[1]DEPURADO!C73</f>
        <v>44649</v>
      </c>
      <c r="F79" s="20">
        <f>+IF([1]DEPURADO!D73&gt;1,[1]DEPURADO!D73," ")</f>
        <v>44907</v>
      </c>
      <c r="G79" s="21">
        <f>[1]DEPURADO!F73</f>
        <v>3601500</v>
      </c>
      <c r="H79" s="22">
        <v>0</v>
      </c>
      <c r="I79" s="22">
        <f>+[1]DEPURADO!M73+[1]DEPURADO!N73</f>
        <v>0</v>
      </c>
      <c r="J79" s="22">
        <f>+[1]DEPURADO!R73</f>
        <v>3601500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3601500</v>
      </c>
      <c r="O79" s="22">
        <f t="shared" si="9"/>
        <v>0</v>
      </c>
      <c r="P79" s="18">
        <f>IF([1]DEPURADO!H73&gt;1,0,[1]DEPURADO!B73)</f>
        <v>3514436</v>
      </c>
      <c r="Q79" s="24">
        <f t="shared" si="10"/>
        <v>3601500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3516381</v>
      </c>
      <c r="D80" s="17">
        <f>+[1]DEPURADO!B74</f>
        <v>3516381</v>
      </c>
      <c r="E80" s="19">
        <f>+[1]DEPURADO!C74</f>
        <v>44652</v>
      </c>
      <c r="F80" s="20">
        <f>+IF([1]DEPURADO!D74&gt;1,[1]DEPURADO!D74," ")</f>
        <v>44967</v>
      </c>
      <c r="G80" s="21">
        <f>[1]DEPURADO!F74</f>
        <v>65600</v>
      </c>
      <c r="H80" s="22">
        <v>0</v>
      </c>
      <c r="I80" s="22">
        <f>+[1]DEPURADO!M74+[1]DEPURADO!N74</f>
        <v>0</v>
      </c>
      <c r="J80" s="22">
        <f>+[1]DEPURADO!R74</f>
        <v>45920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45920</v>
      </c>
      <c r="O80" s="22">
        <f t="shared" si="9"/>
        <v>19680</v>
      </c>
      <c r="P80" s="18">
        <f>IF([1]DEPURADO!H74&gt;1,0,[1]DEPURADO!B74)</f>
        <v>3516381</v>
      </c>
      <c r="Q80" s="24">
        <f t="shared" si="10"/>
        <v>65600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19680</v>
      </c>
      <c r="AH80" s="24">
        <v>0</v>
      </c>
      <c r="AI80" s="24" t="str">
        <f>+[1]DEPURADO!G74</f>
        <v>CANCELADA Y SALDO A FAVOR DEL PRESTADOR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3517120</v>
      </c>
      <c r="D81" s="17">
        <f>+[1]DEPURADO!B75</f>
        <v>3517120</v>
      </c>
      <c r="E81" s="19">
        <f>+[1]DEPURADO!C75</f>
        <v>44653</v>
      </c>
      <c r="F81" s="20">
        <f>+IF([1]DEPURADO!D75&gt;1,[1]DEPURADO!D75," ")</f>
        <v>44944</v>
      </c>
      <c r="G81" s="21">
        <f>[1]DEPURADO!F75</f>
        <v>273900</v>
      </c>
      <c r="H81" s="22">
        <v>0</v>
      </c>
      <c r="I81" s="22">
        <f>+[1]DEPURADO!M75+[1]DEPURADO!N75</f>
        <v>0</v>
      </c>
      <c r="J81" s="22">
        <f>+[1]DEPURADO!R75</f>
        <v>191730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191730</v>
      </c>
      <c r="O81" s="22">
        <f t="shared" si="9"/>
        <v>82170</v>
      </c>
      <c r="P81" s="18">
        <f>IF([1]DEPURADO!H75&gt;1,0,[1]DEPURADO!B75)</f>
        <v>3517120</v>
      </c>
      <c r="Q81" s="24">
        <f t="shared" si="10"/>
        <v>273900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82170</v>
      </c>
      <c r="AH81" s="24">
        <v>0</v>
      </c>
      <c r="AI81" s="24" t="str">
        <f>+[1]DEPURADO!G75</f>
        <v>CANCELADA Y SALDO A FAVOR DEL PRESTADOR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3518628</v>
      </c>
      <c r="D82" s="17">
        <f>+[1]DEPURADO!B76</f>
        <v>3518628</v>
      </c>
      <c r="E82" s="19">
        <f>+[1]DEPURADO!C76</f>
        <v>44657</v>
      </c>
      <c r="F82" s="20">
        <f>+IF([1]DEPURADO!D76&gt;1,[1]DEPURADO!D76," ")</f>
        <v>44944</v>
      </c>
      <c r="G82" s="21">
        <f>[1]DEPURADO!F76</f>
        <v>568600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568600</v>
      </c>
      <c r="P82" s="18">
        <f>IF([1]DEPURADO!H76&gt;1,0,[1]DEPURADO!B76)</f>
        <v>3518628</v>
      </c>
      <c r="Q82" s="24">
        <f t="shared" si="10"/>
        <v>568600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568600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EN REVISION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3521002</v>
      </c>
      <c r="D83" s="17">
        <f>+[1]DEPURADO!B77</f>
        <v>3521002</v>
      </c>
      <c r="E83" s="19">
        <f>+[1]DEPURADO!C77</f>
        <v>44662</v>
      </c>
      <c r="F83" s="20">
        <f>+IF([1]DEPURADO!D77&gt;1,[1]DEPURADO!D77," ")</f>
        <v>44944</v>
      </c>
      <c r="G83" s="21">
        <f>[1]DEPURADO!F77</f>
        <v>203250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203250</v>
      </c>
      <c r="P83" s="18">
        <f>IF([1]DEPURADO!H77&gt;1,0,[1]DEPURADO!B77)</f>
        <v>3521002</v>
      </c>
      <c r="Q83" s="24">
        <f t="shared" si="10"/>
        <v>203250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203250</v>
      </c>
      <c r="AH83" s="24">
        <v>0</v>
      </c>
      <c r="AI83" s="24" t="str">
        <f>+[1]DEPURADO!G77</f>
        <v>SALDO A FAVOR DEL PRESTADOR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3524781</v>
      </c>
      <c r="D84" s="17">
        <f>+[1]DEPURADO!B78</f>
        <v>3524781</v>
      </c>
      <c r="E84" s="19">
        <f>+[1]DEPURADO!C78</f>
        <v>44672</v>
      </c>
      <c r="F84" s="20">
        <f>+IF([1]DEPURADO!D78&gt;1,[1]DEPURADO!D78," ")</f>
        <v>44944</v>
      </c>
      <c r="G84" s="21">
        <f>[1]DEPURADO!F78</f>
        <v>1189115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1189115</v>
      </c>
      <c r="P84" s="18">
        <f>IF([1]DEPURADO!H78&gt;1,0,[1]DEPURADO!B78)</f>
        <v>3524781</v>
      </c>
      <c r="Q84" s="24">
        <f t="shared" si="10"/>
        <v>1189115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1189115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EN REVISION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3526622</v>
      </c>
      <c r="D85" s="17">
        <f>+[1]DEPURADO!B79</f>
        <v>3526622</v>
      </c>
      <c r="E85" s="19">
        <f>+[1]DEPURADO!C79</f>
        <v>44676</v>
      </c>
      <c r="F85" s="20">
        <f>+IF([1]DEPURADO!D79&gt;1,[1]DEPURADO!D79," ")</f>
        <v>44907</v>
      </c>
      <c r="G85" s="21">
        <f>[1]DEPURADO!F79</f>
        <v>57700</v>
      </c>
      <c r="H85" s="22">
        <v>0</v>
      </c>
      <c r="I85" s="22">
        <f>+[1]DEPURADO!M79+[1]DEPURADO!N79</f>
        <v>0</v>
      </c>
      <c r="J85" s="22">
        <f>+[1]DEPURADO!R79</f>
        <v>57700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57700</v>
      </c>
      <c r="O85" s="22">
        <f t="shared" si="9"/>
        <v>0</v>
      </c>
      <c r="P85" s="18">
        <f>IF([1]DEPURADO!H79&gt;1,0,[1]DEPURADO!B79)</f>
        <v>3526622</v>
      </c>
      <c r="Q85" s="24">
        <f t="shared" si="10"/>
        <v>57700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3528720</v>
      </c>
      <c r="D86" s="17">
        <f>+[1]DEPURADO!B80</f>
        <v>3528720</v>
      </c>
      <c r="E86" s="19">
        <f>+[1]DEPURADO!C80</f>
        <v>44679</v>
      </c>
      <c r="F86" s="20">
        <f>+IF([1]DEPURADO!D80&gt;1,[1]DEPURADO!D80," ")</f>
        <v>44907</v>
      </c>
      <c r="G86" s="21">
        <f>[1]DEPURADO!F80</f>
        <v>12700</v>
      </c>
      <c r="H86" s="22">
        <v>0</v>
      </c>
      <c r="I86" s="22">
        <f>+[1]DEPURADO!M80+[1]DEPURADO!N80</f>
        <v>0</v>
      </c>
      <c r="J86" s="22">
        <f>+[1]DEPURADO!R80</f>
        <v>12700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12700</v>
      </c>
      <c r="O86" s="22">
        <f t="shared" si="9"/>
        <v>0</v>
      </c>
      <c r="P86" s="18">
        <f>IF([1]DEPURADO!H80&gt;1,0,[1]DEPURADO!B80)</f>
        <v>3528720</v>
      </c>
      <c r="Q86" s="24">
        <f t="shared" si="10"/>
        <v>12700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3528732</v>
      </c>
      <c r="D87" s="17">
        <f>+[1]DEPURADO!B81</f>
        <v>3528732</v>
      </c>
      <c r="E87" s="19">
        <f>+[1]DEPURADO!C81</f>
        <v>44679</v>
      </c>
      <c r="F87" s="20" t="str">
        <f>+IF([1]DEPURADO!D81&gt;1,[1]DEPURADO!D81," ")</f>
        <v xml:space="preserve"> </v>
      </c>
      <c r="G87" s="21">
        <f>[1]DEPURADO!F81</f>
        <v>621700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621700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621700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3531833</v>
      </c>
      <c r="D88" s="17">
        <f>+[1]DEPURADO!B82</f>
        <v>3531833</v>
      </c>
      <c r="E88" s="19">
        <f>+[1]DEPURADO!C82</f>
        <v>44686</v>
      </c>
      <c r="F88" s="20">
        <f>+IF([1]DEPURADO!D82&gt;1,[1]DEPURADO!D82," ")</f>
        <v>44810</v>
      </c>
      <c r="G88" s="21">
        <f>[1]DEPURADO!F82</f>
        <v>102100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102100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102100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3533151</v>
      </c>
      <c r="D89" s="17">
        <f>+[1]DEPURADO!B83</f>
        <v>3533151</v>
      </c>
      <c r="E89" s="19">
        <f>+[1]DEPURADO!C83</f>
        <v>44687</v>
      </c>
      <c r="F89" s="20" t="str">
        <f>+IF([1]DEPURADO!D83&gt;1,[1]DEPURADO!D83," ")</f>
        <v xml:space="preserve"> </v>
      </c>
      <c r="G89" s="21">
        <f>[1]DEPURADO!F83</f>
        <v>9142669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9142669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9142669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3535628</v>
      </c>
      <c r="D90" s="17">
        <f>+[1]DEPURADO!B84</f>
        <v>3535628</v>
      </c>
      <c r="E90" s="19">
        <f>+[1]DEPURADO!C84</f>
        <v>44692</v>
      </c>
      <c r="F90" s="20" t="str">
        <f>+IF([1]DEPURADO!D84&gt;1,[1]DEPURADO!D84," ")</f>
        <v xml:space="preserve"> </v>
      </c>
      <c r="G90" s="21">
        <f>[1]DEPURADO!F84</f>
        <v>87700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87700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87700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3538686</v>
      </c>
      <c r="D91" s="17">
        <f>+[1]DEPURADO!B85</f>
        <v>3538686</v>
      </c>
      <c r="E91" s="19">
        <f>+[1]DEPURADO!C85</f>
        <v>44698</v>
      </c>
      <c r="F91" s="20">
        <f>+IF([1]DEPURADO!D85&gt;1,[1]DEPURADO!D85," ")</f>
        <v>44810</v>
      </c>
      <c r="G91" s="21">
        <f>[1]DEPURADO!F85</f>
        <v>315000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315000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315000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3541950</v>
      </c>
      <c r="D92" s="17">
        <f>+[1]DEPURADO!B86</f>
        <v>3541950</v>
      </c>
      <c r="E92" s="19">
        <f>+[1]DEPURADO!C86</f>
        <v>44704</v>
      </c>
      <c r="F92" s="20">
        <f>+IF([1]DEPURADO!D86&gt;1,[1]DEPURADO!D86," ")</f>
        <v>44810</v>
      </c>
      <c r="G92" s="21">
        <f>[1]DEPURADO!F86</f>
        <v>150000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150000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150000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3542874</v>
      </c>
      <c r="D93" s="17">
        <f>+[1]DEPURADO!B87</f>
        <v>3542874</v>
      </c>
      <c r="E93" s="19">
        <f>+[1]DEPURADO!C87</f>
        <v>44705</v>
      </c>
      <c r="F93" s="20">
        <f>+IF([1]DEPURADO!D87&gt;1,[1]DEPURADO!D87," ")</f>
        <v>44810</v>
      </c>
      <c r="G93" s="21">
        <f>[1]DEPURADO!F87</f>
        <v>57700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57700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57700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3544542</v>
      </c>
      <c r="D94" s="17">
        <f>+[1]DEPURADO!B88</f>
        <v>3544542</v>
      </c>
      <c r="E94" s="19">
        <f>+[1]DEPURADO!C88</f>
        <v>44707</v>
      </c>
      <c r="F94" s="20">
        <f>+IF([1]DEPURADO!D88&gt;1,[1]DEPURADO!D88," ")</f>
        <v>44810</v>
      </c>
      <c r="G94" s="21">
        <f>[1]DEPURADO!F88</f>
        <v>57700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57700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57700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3545686</v>
      </c>
      <c r="D95" s="17">
        <f>+[1]DEPURADO!B89</f>
        <v>3545686</v>
      </c>
      <c r="E95" s="19">
        <f>+[1]DEPURADO!C89</f>
        <v>44709</v>
      </c>
      <c r="F95" s="20">
        <f>+IF([1]DEPURADO!D89&gt;1,[1]DEPURADO!D89," ")</f>
        <v>44810</v>
      </c>
      <c r="G95" s="21">
        <f>[1]DEPURADO!F89</f>
        <v>179300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179300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179300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3547198</v>
      </c>
      <c r="D96" s="17">
        <f>+[1]DEPURADO!B90</f>
        <v>3547198</v>
      </c>
      <c r="E96" s="19">
        <f>+[1]DEPURADO!C90</f>
        <v>44712</v>
      </c>
      <c r="F96" s="20">
        <f>+IF([1]DEPURADO!D90&gt;1,[1]DEPURADO!D90," ")</f>
        <v>44907</v>
      </c>
      <c r="G96" s="21">
        <f>[1]DEPURADO!F90</f>
        <v>770600</v>
      </c>
      <c r="H96" s="22">
        <v>0</v>
      </c>
      <c r="I96" s="22">
        <f>+[1]DEPURADO!M90+[1]DEPURADO!N90</f>
        <v>0</v>
      </c>
      <c r="J96" s="22">
        <f>+[1]DEPURADO!R90</f>
        <v>770600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770600</v>
      </c>
      <c r="O96" s="22">
        <f t="shared" si="9"/>
        <v>0</v>
      </c>
      <c r="P96" s="18">
        <f>IF([1]DEPURADO!H90&gt;1,0,[1]DEPURADO!B90)</f>
        <v>3547198</v>
      </c>
      <c r="Q96" s="24">
        <f t="shared" si="10"/>
        <v>770600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3547889</v>
      </c>
      <c r="D97" s="17">
        <f>+[1]DEPURADO!B91</f>
        <v>3547889</v>
      </c>
      <c r="E97" s="19">
        <f>+[1]DEPURADO!C91</f>
        <v>44714</v>
      </c>
      <c r="F97" s="20">
        <f>+IF([1]DEPURADO!D91&gt;1,[1]DEPURADO!D91," ")</f>
        <v>44810</v>
      </c>
      <c r="G97" s="21">
        <f>[1]DEPURADO!F91</f>
        <v>29900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29900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29900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3549361</v>
      </c>
      <c r="D98" s="17">
        <f>+[1]DEPURADO!B92</f>
        <v>3549361</v>
      </c>
      <c r="E98" s="19">
        <f>+[1]DEPURADO!C92</f>
        <v>44716</v>
      </c>
      <c r="F98" s="20">
        <f>+IF([1]DEPURADO!D92&gt;1,[1]DEPURADO!D92," ")</f>
        <v>44967</v>
      </c>
      <c r="G98" s="21">
        <f>[1]DEPURADO!F92</f>
        <v>263600</v>
      </c>
      <c r="H98" s="22">
        <v>0</v>
      </c>
      <c r="I98" s="22">
        <f>+[1]DEPURADO!M92+[1]DEPURADO!N92</f>
        <v>0</v>
      </c>
      <c r="J98" s="22">
        <f>+[1]DEPURADO!R92</f>
        <v>184520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184520</v>
      </c>
      <c r="O98" s="22">
        <f t="shared" si="9"/>
        <v>79080</v>
      </c>
      <c r="P98" s="18">
        <f>IF([1]DEPURADO!H92&gt;1,0,[1]DEPURADO!B92)</f>
        <v>3549361</v>
      </c>
      <c r="Q98" s="24">
        <f t="shared" si="10"/>
        <v>263600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79080</v>
      </c>
      <c r="AH98" s="24">
        <v>0</v>
      </c>
      <c r="AI98" s="24" t="str">
        <f>+[1]DEPURADO!G92</f>
        <v>CANCELADA Y SALDO A FAVOR DEL PRESTADOR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3549555</v>
      </c>
      <c r="D99" s="17">
        <f>+[1]DEPURADO!B93</f>
        <v>3549555</v>
      </c>
      <c r="E99" s="19">
        <f>+[1]DEPURADO!C93</f>
        <v>44717</v>
      </c>
      <c r="F99" s="20" t="str">
        <f>+IF([1]DEPURADO!D93&gt;1,[1]DEPURADO!D93," ")</f>
        <v xml:space="preserve"> </v>
      </c>
      <c r="G99" s="21">
        <f>[1]DEPURADO!F93</f>
        <v>1691712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1691712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1691712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3551110</v>
      </c>
      <c r="D100" s="17">
        <f>+[1]DEPURADO!B94</f>
        <v>3551110</v>
      </c>
      <c r="E100" s="19">
        <f>+[1]DEPURADO!C94</f>
        <v>44720</v>
      </c>
      <c r="F100" s="20">
        <f>+IF([1]DEPURADO!D94&gt;1,[1]DEPURADO!D94," ")</f>
        <v>44810</v>
      </c>
      <c r="G100" s="21">
        <f>[1]DEPURADO!F94</f>
        <v>3061100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3061100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3061100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3554256</v>
      </c>
      <c r="D101" s="17">
        <f>+[1]DEPURADO!B95</f>
        <v>3554256</v>
      </c>
      <c r="E101" s="19">
        <f>+[1]DEPURADO!C95</f>
        <v>44726</v>
      </c>
      <c r="F101" s="20" t="str">
        <f>+IF([1]DEPURADO!D95&gt;1,[1]DEPURADO!D95," ")</f>
        <v xml:space="preserve"> </v>
      </c>
      <c r="G101" s="21">
        <f>[1]DEPURADO!F95</f>
        <v>4052450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4052450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4052450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3559751</v>
      </c>
      <c r="D102" s="17">
        <f>+[1]DEPURADO!B96</f>
        <v>3559751</v>
      </c>
      <c r="E102" s="19">
        <f>+[1]DEPURADO!C96</f>
        <v>44736</v>
      </c>
      <c r="F102" s="20">
        <f>+IF([1]DEPURADO!D96&gt;1,[1]DEPURADO!D96," ")</f>
        <v>44810</v>
      </c>
      <c r="G102" s="21">
        <f>[1]DEPURADO!F96</f>
        <v>524550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524550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524550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3574494</v>
      </c>
      <c r="D103" s="17">
        <f>+[1]DEPURADO!B97</f>
        <v>3574494</v>
      </c>
      <c r="E103" s="19">
        <f>+[1]DEPURADO!C97</f>
        <v>44766</v>
      </c>
      <c r="F103" s="20" t="str">
        <f>+IF([1]DEPURADO!D97&gt;1,[1]DEPURADO!D97," ")</f>
        <v xml:space="preserve"> </v>
      </c>
      <c r="G103" s="21">
        <f>[1]DEPURADO!F97</f>
        <v>3661100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3661100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3661100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3578252</v>
      </c>
      <c r="D104" s="17">
        <f>+[1]DEPURADO!B98</f>
        <v>3578252</v>
      </c>
      <c r="E104" s="19">
        <f>+[1]DEPURADO!C98</f>
        <v>44771</v>
      </c>
      <c r="F104" s="20">
        <f>+IF([1]DEPURADO!D98&gt;1,[1]DEPURADO!D98," ")</f>
        <v>44930</v>
      </c>
      <c r="G104" s="21">
        <f>[1]DEPURADO!F98</f>
        <v>5845698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5845698</v>
      </c>
      <c r="P104" s="18">
        <f>IF([1]DEPURADO!H98&gt;1,0,[1]DEPURADO!B98)</f>
        <v>3578252</v>
      </c>
      <c r="Q104" s="24">
        <f t="shared" si="10"/>
        <v>5845698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5845698</v>
      </c>
      <c r="AH104" s="24">
        <v>0</v>
      </c>
      <c r="AI104" s="24" t="str">
        <f>+[1]DEPURADO!G98</f>
        <v>SALDO A FAVOR DEL PRESTADOR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3578261</v>
      </c>
      <c r="D105" s="17">
        <f>+[1]DEPURADO!B99</f>
        <v>3578261</v>
      </c>
      <c r="E105" s="19">
        <f>+[1]DEPURADO!C99</f>
        <v>44771</v>
      </c>
      <c r="F105" s="20" t="str">
        <f>+IF([1]DEPURADO!D99&gt;1,[1]DEPURADO!D99," ")</f>
        <v xml:space="preserve"> </v>
      </c>
      <c r="G105" s="21">
        <f>[1]DEPURADO!F99</f>
        <v>5263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5263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5263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3579478</v>
      </c>
      <c r="D106" s="17">
        <f>+[1]DEPURADO!B100</f>
        <v>3579478</v>
      </c>
      <c r="E106" s="19">
        <f>+[1]DEPURADO!C100</f>
        <v>44774</v>
      </c>
      <c r="F106" s="20" t="str">
        <f>+IF([1]DEPURADO!D100&gt;1,[1]DEPURADO!D100," ")</f>
        <v xml:space="preserve"> </v>
      </c>
      <c r="G106" s="21">
        <f>[1]DEPURADO!F100</f>
        <v>4017600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4017600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4017600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3585806</v>
      </c>
      <c r="D107" s="17">
        <f>+[1]DEPURADO!B101</f>
        <v>3585806</v>
      </c>
      <c r="E107" s="19">
        <f>+[1]DEPURADO!C101</f>
        <v>44787</v>
      </c>
      <c r="F107" s="20">
        <f>+IF([1]DEPURADO!D101&gt;1,[1]DEPURADO!D101," ")</f>
        <v>44930</v>
      </c>
      <c r="G107" s="21">
        <f>[1]DEPURADO!F101</f>
        <v>10563260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10563260</v>
      </c>
      <c r="P107" s="18">
        <f>IF([1]DEPURADO!H101&gt;1,0,[1]DEPURADO!B101)</f>
        <v>3585806</v>
      </c>
      <c r="Q107" s="24">
        <f t="shared" si="10"/>
        <v>10563260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10563260</v>
      </c>
      <c r="AH107" s="24">
        <v>0</v>
      </c>
      <c r="AI107" s="24" t="str">
        <f>+[1]DEPURADO!G101</f>
        <v>SALDO A FAVOR DEL PRESTADOR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3585828</v>
      </c>
      <c r="D108" s="17">
        <f>+[1]DEPURADO!B102</f>
        <v>3585828</v>
      </c>
      <c r="E108" s="19">
        <f>+[1]DEPURADO!C102</f>
        <v>44787</v>
      </c>
      <c r="F108" s="20">
        <f>+IF([1]DEPURADO!D102&gt;1,[1]DEPURADO!D102," ")</f>
        <v>44924</v>
      </c>
      <c r="G108" s="21">
        <f>[1]DEPURADO!F102</f>
        <v>65600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65600</v>
      </c>
      <c r="P108" s="18">
        <f>IF([1]DEPURADO!H102&gt;1,0,[1]DEPURADO!B102)</f>
        <v>3585828</v>
      </c>
      <c r="Q108" s="24">
        <f t="shared" si="10"/>
        <v>65600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65600</v>
      </c>
      <c r="AH108" s="24">
        <v>0</v>
      </c>
      <c r="AI108" s="24" t="str">
        <f>+[1]DEPURADO!G102</f>
        <v>SALDO A FAVOR DEL PRESTADOR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3587836</v>
      </c>
      <c r="D109" s="17">
        <f>+[1]DEPURADO!B103</f>
        <v>3587836</v>
      </c>
      <c r="E109" s="19">
        <f>+[1]DEPURADO!C103</f>
        <v>44791</v>
      </c>
      <c r="F109" s="20" t="str">
        <f>+IF([1]DEPURADO!D103&gt;1,[1]DEPURADO!D103," ")</f>
        <v xml:space="preserve"> </v>
      </c>
      <c r="G109" s="21">
        <f>[1]DEPURADO!F103</f>
        <v>80832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80832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80832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3587837</v>
      </c>
      <c r="D110" s="17">
        <f>+[1]DEPURADO!B104</f>
        <v>3587837</v>
      </c>
      <c r="E110" s="19">
        <f>+[1]DEPURADO!C104</f>
        <v>44791</v>
      </c>
      <c r="F110" s="20" t="str">
        <f>+IF([1]DEPURADO!D104&gt;1,[1]DEPURADO!D104," ")</f>
        <v xml:space="preserve"> </v>
      </c>
      <c r="G110" s="21">
        <f>[1]DEPURADO!F104</f>
        <v>80832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80832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80832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3587918</v>
      </c>
      <c r="D111" s="17">
        <f>+[1]DEPURADO!B105</f>
        <v>3587918</v>
      </c>
      <c r="E111" s="19">
        <f>+[1]DEPURADO!C105</f>
        <v>44791</v>
      </c>
      <c r="F111" s="20" t="str">
        <f>+IF([1]DEPURADO!D105&gt;1,[1]DEPURADO!D105," ")</f>
        <v xml:space="preserve"> </v>
      </c>
      <c r="G111" s="21">
        <f>[1]DEPURADO!F105</f>
        <v>80832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80832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80832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3587962</v>
      </c>
      <c r="D112" s="17">
        <f>+[1]DEPURADO!B106</f>
        <v>3587962</v>
      </c>
      <c r="E112" s="19">
        <f>+[1]DEPURADO!C106</f>
        <v>44791</v>
      </c>
      <c r="F112" s="20" t="str">
        <f>+IF([1]DEPURADO!D106&gt;1,[1]DEPURADO!D106," ")</f>
        <v xml:space="preserve"> </v>
      </c>
      <c r="G112" s="21">
        <f>[1]DEPURADO!F106</f>
        <v>80832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80832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80832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3587969</v>
      </c>
      <c r="D113" s="17">
        <f>+[1]DEPURADO!B107</f>
        <v>3587969</v>
      </c>
      <c r="E113" s="19">
        <f>+[1]DEPURADO!C107</f>
        <v>44791</v>
      </c>
      <c r="F113" s="20" t="str">
        <f>+IF([1]DEPURADO!D107&gt;1,[1]DEPURADO!D107," ")</f>
        <v xml:space="preserve"> </v>
      </c>
      <c r="G113" s="21">
        <f>[1]DEPURADO!F107</f>
        <v>80832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80832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80832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3587978</v>
      </c>
      <c r="D114" s="17">
        <f>+[1]DEPURADO!B108</f>
        <v>3587978</v>
      </c>
      <c r="E114" s="19">
        <f>+[1]DEPURADO!C108</f>
        <v>44791</v>
      </c>
      <c r="F114" s="20" t="str">
        <f>+IF([1]DEPURADO!D108&gt;1,[1]DEPURADO!D108," ")</f>
        <v xml:space="preserve"> </v>
      </c>
      <c r="G114" s="21">
        <f>[1]DEPURADO!F108</f>
        <v>80832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80832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80832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3588006</v>
      </c>
      <c r="D115" s="17">
        <f>+[1]DEPURADO!B109</f>
        <v>3588006</v>
      </c>
      <c r="E115" s="19">
        <f>+[1]DEPURADO!C109</f>
        <v>44791</v>
      </c>
      <c r="F115" s="20" t="str">
        <f>+IF([1]DEPURADO!D109&gt;1,[1]DEPURADO!D109," ")</f>
        <v xml:space="preserve"> </v>
      </c>
      <c r="G115" s="21">
        <f>[1]DEPURADO!F109</f>
        <v>80832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80832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80832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3593455</v>
      </c>
      <c r="D116" s="17">
        <f>+[1]DEPURADO!B110</f>
        <v>3593455</v>
      </c>
      <c r="E116" s="19">
        <f>+[1]DEPURADO!C110</f>
        <v>44802</v>
      </c>
      <c r="F116" s="20" t="str">
        <f>+IF([1]DEPURADO!D110&gt;1,[1]DEPURADO!D110," ")</f>
        <v xml:space="preserve"> </v>
      </c>
      <c r="G116" s="21">
        <f>[1]DEPURADO!F110</f>
        <v>71080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71080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71080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3593459</v>
      </c>
      <c r="D117" s="17">
        <f>+[1]DEPURADO!B111</f>
        <v>3593459</v>
      </c>
      <c r="E117" s="19">
        <f>+[1]DEPURADO!C111</f>
        <v>44802</v>
      </c>
      <c r="F117" s="20" t="str">
        <f>+IF([1]DEPURADO!D111&gt;1,[1]DEPURADO!D111," ")</f>
        <v xml:space="preserve"> </v>
      </c>
      <c r="G117" s="21">
        <f>[1]DEPURADO!F111</f>
        <v>80832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80832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80832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3594933</v>
      </c>
      <c r="D118" s="17">
        <f>+[1]DEPURADO!B112</f>
        <v>3594933</v>
      </c>
      <c r="E118" s="19">
        <f>+[1]DEPURADO!C112</f>
        <v>44804</v>
      </c>
      <c r="F118" s="20">
        <f>+IF([1]DEPURADO!D112&gt;1,[1]DEPURADO!D112," ")</f>
        <v>44923</v>
      </c>
      <c r="G118" s="21">
        <f>[1]DEPURADO!F112</f>
        <v>635610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635610</v>
      </c>
      <c r="P118" s="18">
        <f>IF([1]DEPURADO!H112&gt;1,0,[1]DEPURADO!B112)</f>
        <v>3594933</v>
      </c>
      <c r="Q118" s="24">
        <f t="shared" si="10"/>
        <v>635610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635610</v>
      </c>
      <c r="AH118" s="24">
        <v>0</v>
      </c>
      <c r="AI118" s="24" t="str">
        <f>+[1]DEPURADO!G112</f>
        <v>SALDO A FAVOR DEL PRESTADOR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3596010</v>
      </c>
      <c r="D119" s="17">
        <f>+[1]DEPURADO!B113</f>
        <v>3596010</v>
      </c>
      <c r="E119" s="19">
        <f>+[1]DEPURADO!C113</f>
        <v>44806</v>
      </c>
      <c r="F119" s="20">
        <f>+IF([1]DEPURADO!D113&gt;1,[1]DEPURADO!D113," ")</f>
        <v>44967</v>
      </c>
      <c r="G119" s="21">
        <f>[1]DEPURADO!F113</f>
        <v>19814850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19814850</v>
      </c>
      <c r="P119" s="18">
        <f>IF([1]DEPURADO!H113&gt;1,0,[1]DEPURADO!B113)</f>
        <v>3596010</v>
      </c>
      <c r="Q119" s="24">
        <f t="shared" si="10"/>
        <v>19814850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19814850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EN REVISION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3603466</v>
      </c>
      <c r="D120" s="17">
        <f>+[1]DEPURADO!B114</f>
        <v>3603466</v>
      </c>
      <c r="E120" s="19">
        <f>+[1]DEPURADO!C114</f>
        <v>44821</v>
      </c>
      <c r="F120" s="20">
        <f>+IF([1]DEPURADO!D114&gt;1,[1]DEPURADO!D114," ")</f>
        <v>44967</v>
      </c>
      <c r="G120" s="21">
        <f>[1]DEPURADO!F114</f>
        <v>91200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91200</v>
      </c>
      <c r="P120" s="18">
        <f>IF([1]DEPURADO!H114&gt;1,0,[1]DEPURADO!B114)</f>
        <v>3603466</v>
      </c>
      <c r="Q120" s="24">
        <f t="shared" si="10"/>
        <v>91200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91200</v>
      </c>
      <c r="AH120" s="24">
        <v>0</v>
      </c>
      <c r="AI120" s="24" t="str">
        <f>+[1]DEPURADO!G114</f>
        <v>SALDO A FAVOR DEL PRESTADOR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3604373</v>
      </c>
      <c r="D121" s="17">
        <f>+[1]DEPURADO!B115</f>
        <v>3604373</v>
      </c>
      <c r="E121" s="19">
        <f>+[1]DEPURADO!C115</f>
        <v>44824</v>
      </c>
      <c r="F121" s="20">
        <f>+IF([1]DEPURADO!D115&gt;1,[1]DEPURADO!D115," ")</f>
        <v>44881</v>
      </c>
      <c r="G121" s="21">
        <f>[1]DEPURADO!F115</f>
        <v>57700</v>
      </c>
      <c r="H121" s="22">
        <v>0</v>
      </c>
      <c r="I121" s="22">
        <f>+[1]DEPURADO!M115+[1]DEPURADO!N115</f>
        <v>0</v>
      </c>
      <c r="J121" s="22">
        <f>+[1]DEPURADO!R115</f>
        <v>57700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57700</v>
      </c>
      <c r="O121" s="22">
        <f t="shared" si="9"/>
        <v>0</v>
      </c>
      <c r="P121" s="18">
        <f>IF([1]DEPURADO!H115&gt;1,0,[1]DEPURADO!B115)</f>
        <v>3604373</v>
      </c>
      <c r="Q121" s="24">
        <f t="shared" si="10"/>
        <v>57700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CANCELADA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3606592</v>
      </c>
      <c r="D122" s="17">
        <f>+[1]DEPURADO!B116</f>
        <v>3606592</v>
      </c>
      <c r="E122" s="19">
        <f>+[1]DEPURADO!C116</f>
        <v>44827</v>
      </c>
      <c r="F122" s="20">
        <f>+IF([1]DEPURADO!D116&gt;1,[1]DEPURADO!D116," ")</f>
        <v>44881</v>
      </c>
      <c r="G122" s="21">
        <f>[1]DEPURADO!F116</f>
        <v>150000</v>
      </c>
      <c r="H122" s="22">
        <v>0</v>
      </c>
      <c r="I122" s="22">
        <f>+[1]DEPURADO!M116+[1]DEPURADO!N116</f>
        <v>0</v>
      </c>
      <c r="J122" s="22">
        <f>+[1]DEPURADO!R116</f>
        <v>150000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150000</v>
      </c>
      <c r="O122" s="22">
        <f t="shared" si="9"/>
        <v>0</v>
      </c>
      <c r="P122" s="18">
        <f>IF([1]DEPURADO!H116&gt;1,0,[1]DEPURADO!B116)</f>
        <v>3606592</v>
      </c>
      <c r="Q122" s="24">
        <f t="shared" si="10"/>
        <v>150000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CANCELADA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3607799</v>
      </c>
      <c r="D123" s="17">
        <f>+[1]DEPURADO!B117</f>
        <v>3607799</v>
      </c>
      <c r="E123" s="19">
        <f>+[1]DEPURADO!C117</f>
        <v>44831</v>
      </c>
      <c r="F123" s="20">
        <f>+IF([1]DEPURADO!D117&gt;1,[1]DEPURADO!D117," ")</f>
        <v>44967</v>
      </c>
      <c r="G123" s="21">
        <f>[1]DEPURADO!F117</f>
        <v>356235</v>
      </c>
      <c r="H123" s="22">
        <v>0</v>
      </c>
      <c r="I123" s="22">
        <f>+[1]DEPURADO!M117+[1]DEPURADO!N117</f>
        <v>0</v>
      </c>
      <c r="J123" s="22">
        <f>+[1]DEPURADO!R117</f>
        <v>249365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249365</v>
      </c>
      <c r="O123" s="22">
        <f t="shared" si="9"/>
        <v>106870</v>
      </c>
      <c r="P123" s="18">
        <f>IF([1]DEPURADO!H117&gt;1,0,[1]DEPURADO!B117)</f>
        <v>3607799</v>
      </c>
      <c r="Q123" s="24">
        <f t="shared" si="10"/>
        <v>356235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106870</v>
      </c>
      <c r="AH123" s="24">
        <v>0</v>
      </c>
      <c r="AI123" s="24" t="str">
        <f>+[1]DEPURADO!G117</f>
        <v>CANCELADA Y SALDO A FAVOR DEL PRESTADOR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3612060</v>
      </c>
      <c r="D124" s="17">
        <f>+[1]DEPURADO!B118</f>
        <v>3612060</v>
      </c>
      <c r="E124" s="19">
        <f>+[1]DEPURADO!C118</f>
        <v>44839</v>
      </c>
      <c r="F124" s="20">
        <f>+IF([1]DEPURADO!D118&gt;1,[1]DEPURADO!D118," ")</f>
        <v>44894</v>
      </c>
      <c r="G124" s="21">
        <f>[1]DEPURADO!F118</f>
        <v>2166700</v>
      </c>
      <c r="H124" s="22">
        <v>0</v>
      </c>
      <c r="I124" s="22">
        <f>+[1]DEPURADO!M118+[1]DEPURADO!N118</f>
        <v>0</v>
      </c>
      <c r="J124" s="22">
        <f>+[1]DEPURADO!R118</f>
        <v>1516690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1516690</v>
      </c>
      <c r="O124" s="22">
        <f t="shared" si="9"/>
        <v>650010</v>
      </c>
      <c r="P124" s="18">
        <f>IF([1]DEPURADO!H118&gt;1,0,[1]DEPURADO!B118)</f>
        <v>3612060</v>
      </c>
      <c r="Q124" s="24">
        <f t="shared" si="10"/>
        <v>2166700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650010</v>
      </c>
      <c r="AH124" s="24">
        <v>0</v>
      </c>
      <c r="AI124" s="24" t="str">
        <f>+[1]DEPURADO!G118</f>
        <v>CANCELADA Y SALDO A FAVOR DEL PRESTADOR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3615577</v>
      </c>
      <c r="D125" s="17">
        <f>+[1]DEPURADO!B119</f>
        <v>3615577</v>
      </c>
      <c r="E125" s="19">
        <f>+[1]DEPURADO!C119</f>
        <v>44846</v>
      </c>
      <c r="F125" s="20">
        <f>+IF([1]DEPURADO!D119&gt;1,[1]DEPURADO!D119," ")</f>
        <v>44942</v>
      </c>
      <c r="G125" s="21">
        <f>[1]DEPURADO!F119</f>
        <v>85883122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85883122</v>
      </c>
      <c r="P125" s="18">
        <f>IF([1]DEPURADO!H119&gt;1,0,[1]DEPURADO!B119)</f>
        <v>3615577</v>
      </c>
      <c r="Q125" s="24">
        <f t="shared" si="10"/>
        <v>85883122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85883122</v>
      </c>
      <c r="AH125" s="24">
        <v>0</v>
      </c>
      <c r="AI125" s="24" t="str">
        <f>+[1]DEPURADO!G119</f>
        <v>SALDO A FAVOR DEL PRESTADOR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3615612</v>
      </c>
      <c r="D126" s="17">
        <f>+[1]DEPURADO!B120</f>
        <v>3615612</v>
      </c>
      <c r="E126" s="19">
        <f>+[1]DEPURADO!C120</f>
        <v>44846</v>
      </c>
      <c r="F126" s="20" t="str">
        <f>+IF([1]DEPURADO!D120&gt;1,[1]DEPURADO!D120," ")</f>
        <v xml:space="preserve"> </v>
      </c>
      <c r="G126" s="21">
        <f>[1]DEPURADO!F120</f>
        <v>452700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452700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452700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3615920</v>
      </c>
      <c r="D127" s="17">
        <f>+[1]DEPURADO!B121</f>
        <v>3615920</v>
      </c>
      <c r="E127" s="19">
        <f>+[1]DEPURADO!C121</f>
        <v>44847</v>
      </c>
      <c r="F127" s="20">
        <f>+IF([1]DEPURADO!D121&gt;1,[1]DEPURADO!D121," ")</f>
        <v>44942</v>
      </c>
      <c r="G127" s="21">
        <f>[1]DEPURADO!F121</f>
        <v>502500</v>
      </c>
      <c r="H127" s="22">
        <v>0</v>
      </c>
      <c r="I127" s="22">
        <f>+[1]DEPURADO!M121+[1]DEPURADO!N121</f>
        <v>0</v>
      </c>
      <c r="J127" s="22">
        <f>+[1]DEPURADO!R121</f>
        <v>502500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502500</v>
      </c>
      <c r="O127" s="22">
        <f t="shared" si="9"/>
        <v>0</v>
      </c>
      <c r="P127" s="18">
        <f>IF([1]DEPURADO!H121&gt;1,0,[1]DEPURADO!B121)</f>
        <v>3615920</v>
      </c>
      <c r="Q127" s="24">
        <f t="shared" si="10"/>
        <v>502500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CANCELADA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3625004</v>
      </c>
      <c r="D128" s="17">
        <f>+[1]DEPURADO!B122</f>
        <v>3625004</v>
      </c>
      <c r="E128" s="19">
        <f>+[1]DEPURADO!C122</f>
        <v>44866</v>
      </c>
      <c r="F128" s="20">
        <f>+IF([1]DEPURADO!D122&gt;1,[1]DEPURADO!D122," ")</f>
        <v>44967</v>
      </c>
      <c r="G128" s="21">
        <f>[1]DEPURADO!F122</f>
        <v>10751374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10751374</v>
      </c>
      <c r="P128" s="18">
        <f>IF([1]DEPURADO!H122&gt;1,0,[1]DEPURADO!B122)</f>
        <v>3625004</v>
      </c>
      <c r="Q128" s="24">
        <f t="shared" si="10"/>
        <v>10751374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10751374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EN REVISION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3625248</v>
      </c>
      <c r="D129" s="17">
        <f>+[1]DEPURADO!B123</f>
        <v>3625248</v>
      </c>
      <c r="E129" s="19">
        <f>+[1]DEPURADO!C123</f>
        <v>44866</v>
      </c>
      <c r="F129" s="20" t="str">
        <f>+IF([1]DEPURADO!D123&gt;1,[1]DEPURADO!D123," ")</f>
        <v xml:space="preserve"> </v>
      </c>
      <c r="G129" s="21">
        <f>[1]DEPURADO!F123</f>
        <v>4586850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4586850</v>
      </c>
      <c r="P129" s="18">
        <f>IF([1]DEPURADO!H123&gt;1,0,[1]DEPURADO!B123)</f>
        <v>0</v>
      </c>
      <c r="Q129" s="24">
        <f t="shared" si="10"/>
        <v>0</v>
      </c>
      <c r="R129" s="25">
        <f t="shared" si="11"/>
        <v>4586850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NO RADICADA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3625943</v>
      </c>
      <c r="D130" s="17">
        <f>+[1]DEPURADO!B124</f>
        <v>3625943</v>
      </c>
      <c r="E130" s="19">
        <f>+[1]DEPURADO!C124</f>
        <v>44867</v>
      </c>
      <c r="F130" s="20">
        <f>+IF([1]DEPURADO!D124&gt;1,[1]DEPURADO!D124," ")</f>
        <v>44967</v>
      </c>
      <c r="G130" s="21">
        <f>[1]DEPURADO!F124</f>
        <v>2565164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2565164</v>
      </c>
      <c r="P130" s="18">
        <f>IF([1]DEPURADO!H124&gt;1,0,[1]DEPURADO!B124)</f>
        <v>3625943</v>
      </c>
      <c r="Q130" s="24">
        <f t="shared" si="10"/>
        <v>2565164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2565164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EN REVISION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3625944</v>
      </c>
      <c r="D131" s="17">
        <f>+[1]DEPURADO!B125</f>
        <v>3625944</v>
      </c>
      <c r="E131" s="19">
        <f>+[1]DEPURADO!C125</f>
        <v>44867</v>
      </c>
      <c r="F131" s="20" t="str">
        <f>+IF([1]DEPURADO!D125&gt;1,[1]DEPURADO!D125," ")</f>
        <v xml:space="preserve"> </v>
      </c>
      <c r="G131" s="21">
        <f>[1]DEPURADO!F125</f>
        <v>80832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80832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80832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3625947</v>
      </c>
      <c r="D132" s="17">
        <f>+[1]DEPURADO!B126</f>
        <v>3625947</v>
      </c>
      <c r="E132" s="19">
        <f>+[1]DEPURADO!C126</f>
        <v>44867</v>
      </c>
      <c r="F132" s="20" t="str">
        <f>+IF([1]DEPURADO!D126&gt;1,[1]DEPURADO!D126," ")</f>
        <v xml:space="preserve"> </v>
      </c>
      <c r="G132" s="21">
        <f>[1]DEPURADO!F126</f>
        <v>176900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176900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176900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3627757</v>
      </c>
      <c r="D133" s="17">
        <f>+[1]DEPURADO!B127</f>
        <v>3627757</v>
      </c>
      <c r="E133" s="19">
        <f>+[1]DEPURADO!C127</f>
        <v>44872</v>
      </c>
      <c r="F133" s="20">
        <f>+IF([1]DEPURADO!D127&gt;1,[1]DEPURADO!D127," ")</f>
        <v>44923</v>
      </c>
      <c r="G133" s="21">
        <f>[1]DEPURADO!F127</f>
        <v>1923060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1923060</v>
      </c>
      <c r="P133" s="18">
        <f>IF([1]DEPURADO!H127&gt;1,0,[1]DEPURADO!B127)</f>
        <v>3627757</v>
      </c>
      <c r="Q133" s="24">
        <f t="shared" si="10"/>
        <v>1923060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1923060</v>
      </c>
      <c r="AH133" s="24">
        <v>0</v>
      </c>
      <c r="AI133" s="24" t="str">
        <f>+[1]DEPURADO!G127</f>
        <v>SALDO A FAVOR DEL PRESTADOR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3631871</v>
      </c>
      <c r="D134" s="17">
        <f>+[1]DEPURADO!B128</f>
        <v>3631871</v>
      </c>
      <c r="E134" s="19">
        <f>+[1]DEPURADO!C128</f>
        <v>44881</v>
      </c>
      <c r="F134" s="20">
        <f>+IF([1]DEPURADO!D128&gt;1,[1]DEPURADO!D128," ")</f>
        <v>44923</v>
      </c>
      <c r="G134" s="21">
        <f>[1]DEPURADO!F128</f>
        <v>65600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65600</v>
      </c>
      <c r="P134" s="18">
        <f>IF([1]DEPURADO!H128&gt;1,0,[1]DEPURADO!B128)</f>
        <v>3631871</v>
      </c>
      <c r="Q134" s="24">
        <f t="shared" si="10"/>
        <v>65600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65600</v>
      </c>
      <c r="AH134" s="24">
        <v>0</v>
      </c>
      <c r="AI134" s="24" t="str">
        <f>+[1]DEPURADO!G128</f>
        <v>SALDO A FAVOR DEL PRESTADOR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3632851</v>
      </c>
      <c r="D135" s="17">
        <f>+[1]DEPURADO!B129</f>
        <v>3632851</v>
      </c>
      <c r="E135" s="19">
        <f>+[1]DEPURADO!C129</f>
        <v>44883</v>
      </c>
      <c r="F135" s="20">
        <f>+IF([1]DEPURADO!D129&gt;1,[1]DEPURADO!D129," ")</f>
        <v>44923</v>
      </c>
      <c r="G135" s="21">
        <f>[1]DEPURADO!F129</f>
        <v>251300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251300</v>
      </c>
      <c r="P135" s="18">
        <f>IF([1]DEPURADO!H129&gt;1,0,[1]DEPURADO!B129)</f>
        <v>3632851</v>
      </c>
      <c r="Q135" s="24">
        <f t="shared" si="10"/>
        <v>251300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251300</v>
      </c>
      <c r="AH135" s="24">
        <v>0</v>
      </c>
      <c r="AI135" s="24" t="str">
        <f>+[1]DEPURADO!G129</f>
        <v>SALDO A FAVOR DEL PRESTADOR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3633495</v>
      </c>
      <c r="D136" s="17">
        <f>+[1]DEPURADO!B130</f>
        <v>3633495</v>
      </c>
      <c r="E136" s="19">
        <f>+[1]DEPURADO!C130</f>
        <v>44883</v>
      </c>
      <c r="F136" s="20">
        <f>+IF([1]DEPURADO!D130&gt;1,[1]DEPURADO!D130," ")</f>
        <v>44923</v>
      </c>
      <c r="G136" s="21">
        <f>[1]DEPURADO!F130</f>
        <v>2764390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2764390</v>
      </c>
      <c r="P136" s="18">
        <f>IF([1]DEPURADO!H130&gt;1,0,[1]DEPURADO!B130)</f>
        <v>3633495</v>
      </c>
      <c r="Q136" s="24">
        <f t="shared" si="10"/>
        <v>2764390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2764390</v>
      </c>
      <c r="AH136" s="24">
        <v>0</v>
      </c>
      <c r="AI136" s="24" t="str">
        <f>+[1]DEPURADO!G130</f>
        <v>SALDO A FAVOR DEL PRESTADOR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3635957</v>
      </c>
      <c r="D137" s="17">
        <f>+[1]DEPURADO!B131</f>
        <v>3635957</v>
      </c>
      <c r="E137" s="19">
        <f>+[1]DEPURADO!C131</f>
        <v>44888</v>
      </c>
      <c r="F137" s="20">
        <f>+IF([1]DEPURADO!D131&gt;1,[1]DEPURADO!D131," ")</f>
        <v>44967</v>
      </c>
      <c r="G137" s="21">
        <f>[1]DEPURADO!F131</f>
        <v>12199693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12199693</v>
      </c>
      <c r="P137" s="18">
        <f>IF([1]DEPURADO!H131&gt;1,0,[1]DEPURADO!B131)</f>
        <v>3635957</v>
      </c>
      <c r="Q137" s="24">
        <f t="shared" si="10"/>
        <v>12199693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12199693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EN REVISION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3636347</v>
      </c>
      <c r="D138" s="17">
        <f>+[1]DEPURADO!B132</f>
        <v>3636347</v>
      </c>
      <c r="E138" s="19">
        <f>+[1]DEPURADO!C132</f>
        <v>44889</v>
      </c>
      <c r="F138" s="20" t="str">
        <f>+IF([1]DEPURADO!D132&gt;1,[1]DEPURADO!D132," ")</f>
        <v xml:space="preserve"> </v>
      </c>
      <c r="G138" s="21">
        <f>[1]DEPURADO!F132</f>
        <v>18843602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18843602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18843602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169" si="14">+A138+1</f>
        <v>131</v>
      </c>
      <c r="B139" s="18" t="s">
        <v>44</v>
      </c>
      <c r="C139" s="17">
        <f>+[1]DEPURADO!A133</f>
        <v>3637546</v>
      </c>
      <c r="D139" s="17">
        <f>+[1]DEPURADO!B133</f>
        <v>3637546</v>
      </c>
      <c r="E139" s="19">
        <f>+[1]DEPURADO!C133</f>
        <v>44892</v>
      </c>
      <c r="F139" s="20">
        <f>+IF([1]DEPURADO!D133&gt;1,[1]DEPURADO!D133," ")</f>
        <v>44923</v>
      </c>
      <c r="G139" s="21">
        <f>[1]DEPURADO!F133</f>
        <v>321100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321100</v>
      </c>
      <c r="P139" s="18">
        <f>IF([1]DEPURADO!H133&gt;1,0,[1]DEPURADO!B133)</f>
        <v>3637546</v>
      </c>
      <c r="Q139" s="24">
        <f t="shared" si="10"/>
        <v>321100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321100</v>
      </c>
      <c r="AH139" s="24">
        <v>0</v>
      </c>
      <c r="AI139" s="24" t="str">
        <f>+[1]DEPURADO!G133</f>
        <v>SALDO A FAVOR DEL PRESTADOR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3639755</v>
      </c>
      <c r="D140" s="17">
        <f>+[1]DEPURADO!B134</f>
        <v>3639755</v>
      </c>
      <c r="E140" s="19">
        <f>+[1]DEPURADO!C134</f>
        <v>44895</v>
      </c>
      <c r="F140" s="20" t="str">
        <f>+IF([1]DEPURADO!D134&gt;1,[1]DEPURADO!D134," ")</f>
        <v xml:space="preserve"> </v>
      </c>
      <c r="G140" s="21">
        <f>[1]DEPURADO!F134</f>
        <v>56269466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56269466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56269466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3639905</v>
      </c>
      <c r="D141" s="17">
        <f>+[1]DEPURADO!B135</f>
        <v>3639905</v>
      </c>
      <c r="E141" s="19">
        <f>+[1]DEPURADO!C135</f>
        <v>44896</v>
      </c>
      <c r="F141" s="20">
        <f>+IF([1]DEPURADO!D135&gt;1,[1]DEPURADO!D135," ")</f>
        <v>44957</v>
      </c>
      <c r="G141" s="21">
        <f>[1]DEPURADO!F135</f>
        <v>57700</v>
      </c>
      <c r="H141" s="22">
        <v>0</v>
      </c>
      <c r="I141" s="22">
        <f>+[1]DEPURADO!M135+[1]DEPURADO!N135</f>
        <v>0</v>
      </c>
      <c r="J141" s="22">
        <f>+[1]DEPURADO!R135</f>
        <v>40390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169" si="15">+SUM(J141:M141)</f>
        <v>40390</v>
      </c>
      <c r="O141" s="22">
        <f t="shared" ref="O141:O169" si="16">+G141-I141-N141</f>
        <v>17310</v>
      </c>
      <c r="P141" s="18">
        <f>IF([1]DEPURADO!H135&gt;1,0,[1]DEPURADO!B135)</f>
        <v>3639905</v>
      </c>
      <c r="Q141" s="24">
        <f t="shared" ref="Q141:Q169" si="17">+IF(P141&gt;0,G141,0)</f>
        <v>57700</v>
      </c>
      <c r="R141" s="25">
        <f t="shared" ref="R141:R169" si="18">IF(P141=0,G141,0)</f>
        <v>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169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169" si="20">+G141-I141-N141-R141-Z141-AC141-AE141-S141-U141</f>
        <v>17310</v>
      </c>
      <c r="AH141" s="24">
        <v>0</v>
      </c>
      <c r="AI141" s="24" t="str">
        <f>+[1]DEPURADO!G135</f>
        <v>CANCELADA Y SALDO A FAVOR DEL PRESTADOR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3643884</v>
      </c>
      <c r="D142" s="17">
        <f>+[1]DEPURADO!B136</f>
        <v>3643884</v>
      </c>
      <c r="E142" s="19">
        <f>+[1]DEPURADO!C136</f>
        <v>44906</v>
      </c>
      <c r="F142" s="20">
        <f>+IF([1]DEPURADO!D136&gt;1,[1]DEPURADO!D136," ")</f>
        <v>44923</v>
      </c>
      <c r="G142" s="21">
        <f>[1]DEPURADO!F136</f>
        <v>362330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362330</v>
      </c>
      <c r="P142" s="18">
        <f>IF([1]DEPURADO!H136&gt;1,0,[1]DEPURADO!B136)</f>
        <v>3643884</v>
      </c>
      <c r="Q142" s="24">
        <f t="shared" si="17"/>
        <v>362330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362330</v>
      </c>
      <c r="AH142" s="24">
        <v>0</v>
      </c>
      <c r="AI142" s="24" t="str">
        <f>+[1]DEPURADO!G136</f>
        <v>SALDO A FAVOR DEL PRESTADOR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3645536</v>
      </c>
      <c r="D143" s="17">
        <f>+[1]DEPURADO!B137</f>
        <v>3645536</v>
      </c>
      <c r="E143" s="19">
        <f>+[1]DEPURADO!C137</f>
        <v>44909</v>
      </c>
      <c r="F143" s="20">
        <f>+IF([1]DEPURADO!D137&gt;1,[1]DEPURADO!D137," ")</f>
        <v>44923</v>
      </c>
      <c r="G143" s="21">
        <f>[1]DEPURADO!F137</f>
        <v>375850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375850</v>
      </c>
      <c r="P143" s="18">
        <f>IF([1]DEPURADO!H137&gt;1,0,[1]DEPURADO!B137)</f>
        <v>3645536</v>
      </c>
      <c r="Q143" s="24">
        <f t="shared" si="17"/>
        <v>375850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375850</v>
      </c>
      <c r="AH143" s="24">
        <v>0</v>
      </c>
      <c r="AI143" s="24" t="str">
        <f>+[1]DEPURADO!G137</f>
        <v>SALDO A FAVOR DEL PRESTADOR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3651241</v>
      </c>
      <c r="D144" s="17">
        <f>+[1]DEPURADO!B138</f>
        <v>3651241</v>
      </c>
      <c r="E144" s="19">
        <f>+[1]DEPURADO!C138</f>
        <v>44920</v>
      </c>
      <c r="F144" s="20">
        <f>+IF([1]DEPURADO!D138&gt;1,[1]DEPURADO!D138," ")</f>
        <v>44991</v>
      </c>
      <c r="G144" s="21">
        <f>[1]DEPURADO!F138</f>
        <v>363110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363110</v>
      </c>
      <c r="P144" s="18">
        <f>IF([1]DEPURADO!H138&gt;1,0,[1]DEPURADO!B138)</f>
        <v>3651241</v>
      </c>
      <c r="Q144" s="24">
        <f t="shared" si="17"/>
        <v>363110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363110</v>
      </c>
      <c r="AH144" s="24">
        <v>0</v>
      </c>
      <c r="AI144" s="24" t="str">
        <f>+[1]DEPURADO!G138</f>
        <v>SALDO A FAVOR DEL PRESTADOR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3653650</v>
      </c>
      <c r="D145" s="17">
        <f>+[1]DEPURADO!B139</f>
        <v>3653650</v>
      </c>
      <c r="E145" s="19">
        <f>+[1]DEPURADO!C139</f>
        <v>44924</v>
      </c>
      <c r="F145" s="20" t="str">
        <f>+IF([1]DEPURADO!D139&gt;1,[1]DEPURADO!D139," ")</f>
        <v xml:space="preserve"> </v>
      </c>
      <c r="G145" s="21">
        <f>[1]DEPURADO!F139</f>
        <v>2064038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2064038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2064038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3658267</v>
      </c>
      <c r="D146" s="17">
        <f>+[1]DEPURADO!B140</f>
        <v>3658267</v>
      </c>
      <c r="E146" s="19">
        <f>+[1]DEPURADO!C140</f>
        <v>44937</v>
      </c>
      <c r="F146" s="20" t="str">
        <f>+IF([1]DEPURADO!D140&gt;1,[1]DEPURADO!D140," ")</f>
        <v xml:space="preserve"> </v>
      </c>
      <c r="G146" s="21">
        <f>[1]DEPURADO!F140</f>
        <v>569316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569316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569316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3664041</v>
      </c>
      <c r="D147" s="17">
        <f>+[1]DEPURADO!B141</f>
        <v>3664041</v>
      </c>
      <c r="E147" s="19">
        <f>+[1]DEPURADO!C141</f>
        <v>44951</v>
      </c>
      <c r="F147" s="20" t="str">
        <f>+IF([1]DEPURADO!D141&gt;1,[1]DEPURADO!D141," ")</f>
        <v xml:space="preserve"> </v>
      </c>
      <c r="G147" s="21">
        <f>[1]DEPURADO!F141</f>
        <v>420600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420600</v>
      </c>
      <c r="P147" s="18">
        <f>IF([1]DEPURADO!H141&gt;1,0,[1]DEPURADO!B141)</f>
        <v>0</v>
      </c>
      <c r="Q147" s="24">
        <f t="shared" si="17"/>
        <v>0</v>
      </c>
      <c r="R147" s="25">
        <f t="shared" si="18"/>
        <v>420600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NO RADICADA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3665111</v>
      </c>
      <c r="D148" s="17">
        <f>+[1]DEPURADO!B142</f>
        <v>3665111</v>
      </c>
      <c r="E148" s="19">
        <f>+[1]DEPURADO!C142</f>
        <v>44952</v>
      </c>
      <c r="F148" s="20" t="str">
        <f>+IF([1]DEPURADO!D142&gt;1,[1]DEPURADO!D142," ")</f>
        <v xml:space="preserve"> </v>
      </c>
      <c r="G148" s="21">
        <f>[1]DEPURADO!F142</f>
        <v>383820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383820</v>
      </c>
      <c r="P148" s="18">
        <f>IF([1]DEPURADO!H142&gt;1,0,[1]DEPURADO!B142)</f>
        <v>0</v>
      </c>
      <c r="Q148" s="24">
        <f t="shared" si="17"/>
        <v>0</v>
      </c>
      <c r="R148" s="25">
        <f t="shared" si="18"/>
        <v>383820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NO RADICADA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3667504</v>
      </c>
      <c r="D149" s="17">
        <f>+[1]DEPURADO!B143</f>
        <v>3667504</v>
      </c>
      <c r="E149" s="19">
        <f>+[1]DEPURADO!C143</f>
        <v>44956</v>
      </c>
      <c r="F149" s="20" t="str">
        <f>+IF([1]DEPURADO!D143&gt;1,[1]DEPURADO!D143," ")</f>
        <v xml:space="preserve"> </v>
      </c>
      <c r="G149" s="21">
        <f>[1]DEPURADO!F143</f>
        <v>230820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230820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230820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3670815</v>
      </c>
      <c r="D150" s="17">
        <f>+[1]DEPURADO!B144</f>
        <v>3670815</v>
      </c>
      <c r="E150" s="19">
        <f>+[1]DEPURADO!C144</f>
        <v>44960</v>
      </c>
      <c r="F150" s="20" t="str">
        <f>+IF([1]DEPURADO!D144&gt;1,[1]DEPURADO!D144," ")</f>
        <v xml:space="preserve"> </v>
      </c>
      <c r="G150" s="21">
        <f>[1]DEPURADO!F144</f>
        <v>105900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105900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105900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3680850</v>
      </c>
      <c r="D151" s="17">
        <f>+[1]DEPURADO!B145</f>
        <v>3680850</v>
      </c>
      <c r="E151" s="19">
        <f>+[1]DEPURADO!C145</f>
        <v>44981</v>
      </c>
      <c r="F151" s="20" t="str">
        <f>+IF([1]DEPURADO!D145&gt;1,[1]DEPURADO!D145," ")</f>
        <v xml:space="preserve"> </v>
      </c>
      <c r="G151" s="21">
        <f>[1]DEPURADO!F145</f>
        <v>218000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218000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218000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2983893</v>
      </c>
      <c r="D152" s="17">
        <f>+[1]DEPURADO!B146</f>
        <v>2983893</v>
      </c>
      <c r="E152" s="19">
        <f>+[1]DEPURADO!C146</f>
        <v>43461</v>
      </c>
      <c r="F152" s="20">
        <f>+IF([1]DEPURADO!D146&gt;1,[1]DEPURADO!D146," ")</f>
        <v>43482</v>
      </c>
      <c r="G152" s="21">
        <f>[1]DEPURADO!F146</f>
        <v>5850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5850</v>
      </c>
      <c r="L152" s="22">
        <v>0</v>
      </c>
      <c r="M152" s="22">
        <v>0</v>
      </c>
      <c r="N152" s="22">
        <f t="shared" si="15"/>
        <v>5850</v>
      </c>
      <c r="O152" s="22">
        <f t="shared" si="16"/>
        <v>0</v>
      </c>
      <c r="P152" s="18">
        <f>IF([1]DEPURADO!H146&gt;1,0,[1]DEPURADO!B146)</f>
        <v>2983893</v>
      </c>
      <c r="Q152" s="24">
        <f t="shared" si="17"/>
        <v>5850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CANCELADA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3488135</v>
      </c>
      <c r="D153" s="17">
        <f>+[1]DEPURADO!B147</f>
        <v>3488135</v>
      </c>
      <c r="E153" s="19">
        <f>+[1]DEPURADO!C147</f>
        <v>44598</v>
      </c>
      <c r="F153" s="20">
        <f>+IF([1]DEPURADO!D147&gt;1,[1]DEPURADO!D147," ")</f>
        <v>44924</v>
      </c>
      <c r="G153" s="21">
        <f>[1]DEPURADO!F147</f>
        <v>202000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202000</v>
      </c>
      <c r="P153" s="18">
        <f>IF([1]DEPURADO!H147&gt;1,0,[1]DEPURADO!B147)</f>
        <v>3488135</v>
      </c>
      <c r="Q153" s="24">
        <f t="shared" si="17"/>
        <v>202000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202000</v>
      </c>
      <c r="AH153" s="24">
        <v>0</v>
      </c>
      <c r="AI153" s="24" t="str">
        <f>+[1]DEPURADO!G147</f>
        <v>SALDO A FAVOR DEL PRESTADOR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3513931</v>
      </c>
      <c r="D154" s="17">
        <f>+[1]DEPURADO!B148</f>
        <v>3513931</v>
      </c>
      <c r="E154" s="19">
        <f>+[1]DEPURADO!C148</f>
        <v>44649</v>
      </c>
      <c r="F154" s="20">
        <f>+IF([1]DEPURADO!D148&gt;1,[1]DEPURADO!D148," ")</f>
        <v>44754</v>
      </c>
      <c r="G154" s="21">
        <f>[1]DEPURADO!F148</f>
        <v>300100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300100</v>
      </c>
      <c r="L154" s="22">
        <v>0</v>
      </c>
      <c r="M154" s="22">
        <v>0</v>
      </c>
      <c r="N154" s="22">
        <f t="shared" si="15"/>
        <v>300100</v>
      </c>
      <c r="O154" s="22">
        <f t="shared" si="16"/>
        <v>0</v>
      </c>
      <c r="P154" s="18">
        <f>IF([1]DEPURADO!H148&gt;1,0,[1]DEPURADO!B148)</f>
        <v>3513931</v>
      </c>
      <c r="Q154" s="24">
        <f t="shared" si="17"/>
        <v>300100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CANCELADA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3517082</v>
      </c>
      <c r="D155" s="17">
        <f>+[1]DEPURADO!B149</f>
        <v>3517082</v>
      </c>
      <c r="E155" s="19">
        <f>+[1]DEPURADO!C149</f>
        <v>44653</v>
      </c>
      <c r="F155" s="20">
        <f>+IF([1]DEPURADO!D149&gt;1,[1]DEPURADO!D149," ")</f>
        <v>44904</v>
      </c>
      <c r="G155" s="21">
        <f>[1]DEPURADO!F149</f>
        <v>65600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65600</v>
      </c>
      <c r="L155" s="22">
        <v>0</v>
      </c>
      <c r="M155" s="22">
        <v>0</v>
      </c>
      <c r="N155" s="22">
        <f t="shared" si="15"/>
        <v>65600</v>
      </c>
      <c r="O155" s="22">
        <f t="shared" si="16"/>
        <v>0</v>
      </c>
      <c r="P155" s="18">
        <f>IF([1]DEPURADO!H149&gt;1,0,[1]DEPURADO!B149)</f>
        <v>3517082</v>
      </c>
      <c r="Q155" s="24">
        <f t="shared" si="17"/>
        <v>65600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CANCELADA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3548006</v>
      </c>
      <c r="D156" s="17">
        <f>+[1]DEPURADO!B150</f>
        <v>3548006</v>
      </c>
      <c r="E156" s="19">
        <f>+[1]DEPURADO!C150</f>
        <v>44714</v>
      </c>
      <c r="F156" s="20">
        <f>+IF([1]DEPURADO!D150&gt;1,[1]DEPURADO!D150," ")</f>
        <v>44810</v>
      </c>
      <c r="G156" s="21">
        <f>[1]DEPURADO!F150</f>
        <v>300100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300100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300100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3558798</v>
      </c>
      <c r="D157" s="17">
        <f>+[1]DEPURADO!B151</f>
        <v>3558798</v>
      </c>
      <c r="E157" s="19">
        <f>+[1]DEPURADO!C151</f>
        <v>44735</v>
      </c>
      <c r="F157" s="20">
        <f>+IF([1]DEPURADO!D151&gt;1,[1]DEPURADO!D151," ")</f>
        <v>44810</v>
      </c>
      <c r="G157" s="21">
        <f>[1]DEPURADO!F151</f>
        <v>296250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296250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296250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3558801</v>
      </c>
      <c r="D158" s="17">
        <f>+[1]DEPURADO!B152</f>
        <v>3558801</v>
      </c>
      <c r="E158" s="19">
        <f>+[1]DEPURADO!C152</f>
        <v>44735</v>
      </c>
      <c r="F158" s="20">
        <f>+IF([1]DEPURADO!D152&gt;1,[1]DEPURADO!D152," ")</f>
        <v>44810</v>
      </c>
      <c r="G158" s="21">
        <f>[1]DEPURADO!F152</f>
        <v>80832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80832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80832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3567195</v>
      </c>
      <c r="D159" s="17">
        <f>+[1]DEPURADO!B153</f>
        <v>3567195</v>
      </c>
      <c r="E159" s="19">
        <f>+[1]DEPURADO!C153</f>
        <v>44752</v>
      </c>
      <c r="F159" s="20">
        <f>+IF([1]DEPURADO!D153&gt;1,[1]DEPURADO!D153," ")</f>
        <v>44915</v>
      </c>
      <c r="G159" s="21">
        <f>[1]DEPURADO!F153</f>
        <v>601909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601909</v>
      </c>
      <c r="L159" s="22">
        <v>0</v>
      </c>
      <c r="M159" s="22">
        <v>0</v>
      </c>
      <c r="N159" s="22">
        <f t="shared" si="15"/>
        <v>601909</v>
      </c>
      <c r="O159" s="22">
        <f t="shared" si="16"/>
        <v>0</v>
      </c>
      <c r="P159" s="18">
        <f>IF([1]DEPURADO!H153&gt;1,0,[1]DEPURADO!B153)</f>
        <v>3567195</v>
      </c>
      <c r="Q159" s="24">
        <f t="shared" si="17"/>
        <v>601909</v>
      </c>
      <c r="R159" s="25">
        <f t="shared" si="18"/>
        <v>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CANCELADA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3567261</v>
      </c>
      <c r="D160" s="17">
        <f>+[1]DEPURADO!B154</f>
        <v>3567261</v>
      </c>
      <c r="E160" s="19">
        <f>+[1]DEPURADO!C154</f>
        <v>44753</v>
      </c>
      <c r="F160" s="20" t="str">
        <f>+IF([1]DEPURADO!D154&gt;1,[1]DEPURADO!D154," ")</f>
        <v xml:space="preserve"> </v>
      </c>
      <c r="G160" s="21">
        <f>[1]DEPURADO!F154</f>
        <v>80832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80832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80832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3587920</v>
      </c>
      <c r="D161" s="17">
        <f>+[1]DEPURADO!B155</f>
        <v>3587920</v>
      </c>
      <c r="E161" s="19">
        <f>+[1]DEPURADO!C155</f>
        <v>44791</v>
      </c>
      <c r="F161" s="20" t="str">
        <f>+IF([1]DEPURADO!D155&gt;1,[1]DEPURADO!D155," ")</f>
        <v xml:space="preserve"> </v>
      </c>
      <c r="G161" s="21">
        <f>[1]DEPURADO!F155</f>
        <v>80832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80832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80832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3606114</v>
      </c>
      <c r="D162" s="17">
        <f>+[1]DEPURADO!B156</f>
        <v>3606114</v>
      </c>
      <c r="E162" s="19">
        <f>+[1]DEPURADO!C156</f>
        <v>44826</v>
      </c>
      <c r="F162" s="20">
        <f>+IF([1]DEPURADO!D156&gt;1,[1]DEPURADO!D156," ")</f>
        <v>44952</v>
      </c>
      <c r="G162" s="21">
        <f>[1]DEPURADO!F156</f>
        <v>222000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222000</v>
      </c>
      <c r="P162" s="18">
        <f>IF([1]DEPURADO!H156&gt;1,0,[1]DEPURADO!B156)</f>
        <v>3606114</v>
      </c>
      <c r="Q162" s="24">
        <f t="shared" si="17"/>
        <v>222000</v>
      </c>
      <c r="R162" s="25">
        <f t="shared" si="18"/>
        <v>0</v>
      </c>
      <c r="S162" s="25">
        <f>+[1]DEPURADO!J156</f>
        <v>0</v>
      </c>
      <c r="T162" s="17" t="s">
        <v>45</v>
      </c>
      <c r="U162" s="25">
        <f>+[1]DEPURADO!I156</f>
        <v>222000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EN REVISION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3614145</v>
      </c>
      <c r="D163" s="17">
        <f>+[1]DEPURADO!B157</f>
        <v>3614145</v>
      </c>
      <c r="E163" s="19">
        <f>+[1]DEPURADO!C157</f>
        <v>44844</v>
      </c>
      <c r="F163" s="20">
        <f>+IF([1]DEPURADO!D157&gt;1,[1]DEPURADO!D157," ")</f>
        <v>44889</v>
      </c>
      <c r="G163" s="21">
        <f>[1]DEPURADO!F157</f>
        <v>835722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835722</v>
      </c>
      <c r="L163" s="22">
        <v>0</v>
      </c>
      <c r="M163" s="22">
        <v>0</v>
      </c>
      <c r="N163" s="22">
        <f t="shared" si="15"/>
        <v>835722</v>
      </c>
      <c r="O163" s="22">
        <f t="shared" si="16"/>
        <v>0</v>
      </c>
      <c r="P163" s="18">
        <f>IF([1]DEPURADO!H157&gt;1,0,[1]DEPURADO!B157)</f>
        <v>3614145</v>
      </c>
      <c r="Q163" s="24">
        <f t="shared" si="17"/>
        <v>835722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CANCELADA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3620452</v>
      </c>
      <c r="D164" s="17">
        <f>+[1]DEPURADO!B158</f>
        <v>3620452</v>
      </c>
      <c r="E164" s="19">
        <f>+[1]DEPURADO!C158</f>
        <v>44857</v>
      </c>
      <c r="F164" s="20">
        <f>+IF([1]DEPURADO!D158&gt;1,[1]DEPURADO!D158," ")</f>
        <v>44889</v>
      </c>
      <c r="G164" s="21">
        <f>[1]DEPURADO!F158</f>
        <v>663380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663380</v>
      </c>
      <c r="L164" s="22">
        <v>0</v>
      </c>
      <c r="M164" s="22">
        <v>0</v>
      </c>
      <c r="N164" s="22">
        <f t="shared" si="15"/>
        <v>663380</v>
      </c>
      <c r="O164" s="22">
        <f t="shared" si="16"/>
        <v>0</v>
      </c>
      <c r="P164" s="18">
        <f>IF([1]DEPURADO!H158&gt;1,0,[1]DEPURADO!B158)</f>
        <v>3620452</v>
      </c>
      <c r="Q164" s="24">
        <f t="shared" si="17"/>
        <v>663380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CANCELADA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3649813</v>
      </c>
      <c r="D165" s="17">
        <f>+[1]DEPURADO!B159</f>
        <v>3649813</v>
      </c>
      <c r="E165" s="19">
        <f>+[1]DEPURADO!C159</f>
        <v>44916</v>
      </c>
      <c r="F165" s="20" t="str">
        <f>+IF([1]DEPURADO!D159&gt;1,[1]DEPURADO!D159," ")</f>
        <v xml:space="preserve"> </v>
      </c>
      <c r="G165" s="21">
        <f>[1]DEPURADO!F159</f>
        <v>215300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215300</v>
      </c>
      <c r="P165" s="18">
        <f>IF([1]DEPURADO!H159&gt;1,0,[1]DEPURADO!B159)</f>
        <v>0</v>
      </c>
      <c r="Q165" s="24">
        <f t="shared" si="17"/>
        <v>0</v>
      </c>
      <c r="R165" s="25">
        <f t="shared" si="18"/>
        <v>215300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NO RADICADA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3656774</v>
      </c>
      <c r="D166" s="17">
        <f>+[1]DEPURADO!B160</f>
        <v>3656774</v>
      </c>
      <c r="E166" s="19">
        <f>+[1]DEPURADO!C160</f>
        <v>44932</v>
      </c>
      <c r="F166" s="20" t="str">
        <f>+IF([1]DEPURADO!D160&gt;1,[1]DEPURADO!D160," ")</f>
        <v xml:space="preserve"> </v>
      </c>
      <c r="G166" s="21">
        <f>[1]DEPURADO!F160</f>
        <v>396020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396020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396020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3664455</v>
      </c>
      <c r="D167" s="17">
        <f>+[1]DEPURADO!B161</f>
        <v>3664455</v>
      </c>
      <c r="E167" s="19">
        <f>+[1]DEPURADO!C161</f>
        <v>44951</v>
      </c>
      <c r="F167" s="20" t="str">
        <f>+IF([1]DEPURADO!D161&gt;1,[1]DEPURADO!D161," ")</f>
        <v xml:space="preserve"> </v>
      </c>
      <c r="G167" s="21">
        <f>[1]DEPURADO!F161</f>
        <v>681820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681820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681820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3668819</v>
      </c>
      <c r="D168" s="17">
        <f>+[1]DEPURADO!B162</f>
        <v>3668819</v>
      </c>
      <c r="E168" s="19">
        <f>+[1]DEPURADO!C162</f>
        <v>44957</v>
      </c>
      <c r="F168" s="20">
        <f>+IF([1]DEPURADO!D162&gt;1,[1]DEPURADO!D162," ")</f>
        <v>44967</v>
      </c>
      <c r="G168" s="21">
        <f>[1]DEPURADO!F162</f>
        <v>114697980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114697980</v>
      </c>
      <c r="P168" s="18">
        <f>IF([1]DEPURADO!H162&gt;1,0,[1]DEPURADO!B162)</f>
        <v>3668819</v>
      </c>
      <c r="Q168" s="24">
        <f t="shared" si="17"/>
        <v>114697980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114697980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EN REVISION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3670848</v>
      </c>
      <c r="D169" s="17">
        <f>+[1]DEPURADO!B163</f>
        <v>3670848</v>
      </c>
      <c r="E169" s="19">
        <f>+[1]DEPURADO!C163</f>
        <v>44960</v>
      </c>
      <c r="F169" s="20" t="str">
        <f>+IF([1]DEPURADO!D163&gt;1,[1]DEPURADO!D163," ")</f>
        <v xml:space="preserve"> </v>
      </c>
      <c r="G169" s="21">
        <f>[1]DEPURADO!F163</f>
        <v>485030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485030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485030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>
      <c r="A170" s="43" t="s">
        <v>46</v>
      </c>
      <c r="B170" s="43"/>
      <c r="C170" s="43"/>
      <c r="D170" s="43"/>
      <c r="E170" s="43"/>
      <c r="F170" s="43"/>
      <c r="G170" s="29">
        <f t="shared" ref="G170:O170" si="21">SUM(G9:G169)</f>
        <v>499501886</v>
      </c>
      <c r="H170" s="29">
        <f t="shared" si="21"/>
        <v>0</v>
      </c>
      <c r="I170" s="29">
        <f t="shared" si="21"/>
        <v>0</v>
      </c>
      <c r="J170" s="29">
        <f t="shared" si="21"/>
        <v>26051548</v>
      </c>
      <c r="K170" s="29">
        <f t="shared" si="21"/>
        <v>2927011</v>
      </c>
      <c r="L170" s="29">
        <f t="shared" si="21"/>
        <v>0</v>
      </c>
      <c r="M170" s="29">
        <f t="shared" si="21"/>
        <v>0</v>
      </c>
      <c r="N170" s="29">
        <f t="shared" si="21"/>
        <v>28978559</v>
      </c>
      <c r="O170" s="29">
        <f t="shared" si="21"/>
        <v>470523327</v>
      </c>
      <c r="P170" s="29"/>
      <c r="Q170" s="29">
        <f>SUM(Q9:Q169)</f>
        <v>310977208</v>
      </c>
      <c r="R170" s="29">
        <f>SUM(R9:R169)</f>
        <v>188524678</v>
      </c>
      <c r="S170" s="29">
        <f>SUM(S9:S169)</f>
        <v>0</v>
      </c>
      <c r="T170" s="30"/>
      <c r="U170" s="29">
        <f>SUM(U9:U169)</f>
        <v>166891019</v>
      </c>
      <c r="V170" s="30"/>
      <c r="W170" s="30"/>
      <c r="X170" s="29">
        <f>SUM(X9:X169)</f>
        <v>0</v>
      </c>
      <c r="Y170" s="30"/>
      <c r="Z170" s="29">
        <f t="shared" ref="Z170:AG170" si="22">SUM(Z9:Z169)</f>
        <v>0</v>
      </c>
      <c r="AA170" s="29">
        <f t="shared" si="22"/>
        <v>0</v>
      </c>
      <c r="AB170" s="29">
        <f t="shared" si="22"/>
        <v>0</v>
      </c>
      <c r="AC170" s="29">
        <f t="shared" si="22"/>
        <v>0</v>
      </c>
      <c r="AD170" s="29">
        <f t="shared" si="22"/>
        <v>0</v>
      </c>
      <c r="AE170" s="29">
        <f t="shared" si="22"/>
        <v>0</v>
      </c>
      <c r="AF170" s="29">
        <f t="shared" si="22"/>
        <v>0</v>
      </c>
      <c r="AG170" s="29">
        <f t="shared" si="22"/>
        <v>115107630</v>
      </c>
      <c r="AH170" s="31"/>
    </row>
    <row r="173" spans="1:37">
      <c r="B173" s="32" t="s">
        <v>47</v>
      </c>
      <c r="C173" s="33"/>
      <c r="D173" s="34"/>
      <c r="E173" s="33"/>
    </row>
    <row r="174" spans="1:37">
      <c r="B174" s="33"/>
      <c r="C174" s="34"/>
      <c r="D174" s="33"/>
      <c r="E174" s="33"/>
    </row>
    <row r="175" spans="1:37">
      <c r="B175" s="32" t="s">
        <v>48</v>
      </c>
      <c r="C175" s="33"/>
      <c r="D175" s="35" t="str">
        <f>+'[1]ACTA ANA'!C9</f>
        <v>LUISA MATUTE ROMERO</v>
      </c>
      <c r="E175" s="33"/>
    </row>
    <row r="176" spans="1:37">
      <c r="B176" s="32" t="s">
        <v>49</v>
      </c>
      <c r="C176" s="33"/>
      <c r="D176" s="36">
        <f>+E5</f>
        <v>45041</v>
      </c>
      <c r="E176" s="33"/>
    </row>
    <row r="178" spans="2:4">
      <c r="B178" s="32" t="s">
        <v>50</v>
      </c>
      <c r="D178" t="str">
        <f>+'[1]ACTA ANA'!H9</f>
        <v xml:space="preserve">EMMA YANETH MONROY SUÁREZ </v>
      </c>
    </row>
  </sheetData>
  <autoFilter ref="A8:AK169" xr:uid="{F00F8345-CECE-4655-A167-C5B8BC796591}"/>
  <mergeCells count="3">
    <mergeCell ref="A7:O7"/>
    <mergeCell ref="P7:AG7"/>
    <mergeCell ref="A170:F170"/>
  </mergeCells>
  <dataValidations count="2">
    <dataValidation type="custom" allowBlank="1" showInputMessage="1" showErrorMessage="1" sqref="AG9:AG169 F9:F169 L9:O169 X9:X169 AE9:AE169 AI9:AI169 Z9:Z169 Q9:Q169" xr:uid="{E457D8A2-07A2-4F5A-A5DF-BC8596294136}">
      <formula1>0</formula1>
    </dataValidation>
    <dataValidation type="custom" allowBlank="1" showInputMessage="1" showErrorMessage="1" sqref="M6" xr:uid="{10A5164E-6232-4C34-9619-CF486AB43AE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2023-04-25T22:27:15Z</dcterms:created>
  <dcterms:modified xsi:type="dcterms:W3CDTF">2023-05-23T02:00:54Z</dcterms:modified>
  <cp:category/>
  <cp:contentStatus/>
</cp:coreProperties>
</file>