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PZ Y SALVO Y ACTAS 2021\"/>
    </mc:Choice>
  </mc:AlternateContent>
  <xr:revisionPtr revIDLastSave="0" documentId="13_ncr:1_{A9B8F841-58DA-48B1-9E36-BD95FC0D4B55}" xr6:coauthVersionLast="46" xr6:coauthVersionMax="46" xr10:uidLastSave="{00000000-0000-0000-0000-000000000000}"/>
  <bookViews>
    <workbookView xWindow="-120" yWindow="-120" windowWidth="20730" windowHeight="1131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  <c r="K23" i="1"/>
  <c r="S23" i="1"/>
  <c r="O23" i="1"/>
  <c r="G23" i="1"/>
  <c r="H23" i="1"/>
  <c r="I23" i="1"/>
  <c r="J23" i="1"/>
  <c r="L23" i="1"/>
  <c r="M23" i="1"/>
  <c r="N23" i="1"/>
  <c r="P23" i="1"/>
  <c r="Q23" i="1"/>
  <c r="R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D31" i="1"/>
  <c r="D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<sst xmlns="http://schemas.openxmlformats.org/spreadsheetml/2006/main" count="78" uniqueCount="56">
  <si>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</si>
  <si>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</si>
  <si>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</si>
  <si>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</si>
  <si>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</si>
  <si>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</si>
  <si>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</si>
  <si>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</si>
  <si>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</si>
  <si>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</si>
  <si>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</si>
  <si>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</si>
  <si>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</si>
  <si>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</si>
  <si>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</si>
  <si>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</si>
  <si>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</si>
  <si>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</si>
  <si>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</si>
  <si>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</si>
  <si>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</si>
  <si>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</si>
  <si>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</si>
  <si>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</si>
  <si>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</si>
  <si>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</si>
  <si>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</si>
  <si>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</si>
  <si>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</si>
  <si>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</si>
  <si>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</si>
  <si>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</si>
  <si>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</si>
  <si>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</si>
  <si>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</si>
  <si>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</si>
  <si>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</si>
  <si>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</si>
  <si>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</si>
  <si>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</si>
  <si>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</si>
  <si>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</si>
  <si>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</si>
  <si>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</si>
  <si>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</si>
  <si>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TOTALES</t>
  </si>
  <si>
    <t>Responsable de la EPS:</t>
  </si>
  <si>
    <t>Nombres y apellidos:</t>
  </si>
  <si>
    <t>Fecha de elaboración:</t>
  </si>
  <si>
    <t>Responsable de la IPS:</t>
  </si>
  <si>
    <t>CLINICA PORTO AZUL</t>
  </si>
  <si>
    <t>cancelada</t>
  </si>
  <si>
    <t>glosa legalizada</t>
  </si>
  <si>
    <t>cancelado</t>
  </si>
  <si>
    <t>devuelta</t>
  </si>
  <si>
    <t>mayor valor cobrado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</si>
</sst>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/yyyy;@"/>
    <numFmt numFmtId="165" formatCode="&quot;$&quot;\ #,##0.00"/>
    <numFmt numFmtId="166" formatCode="_(* #,##0.00_);_(* \(#,##0.00\);_(* &quot;-&quot;??_);_(@_)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8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</cellStyleXfs>
  <cellXfs count="40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165" fontId="0" fillId="0" borderId="4" xfId="0" applyNumberFormat="1" applyBorder="1"/>
    <xf numFmtId="0" fontId="6" fillId="0" borderId="0" xfId="3" applyFont="1"/>
    <xf numFmtId="0" fontId="5" fillId="0" borderId="0" xfId="3"/>
    <xf numFmtId="0" fontId="6" fillId="0" borderId="0" xfId="3" applyFont="1" applyProtection="1">
      <protection locked="0"/>
    </xf>
    <xf numFmtId="0" fontId="5" fillId="0" borderId="0" xfId="3" applyAlignment="1" applyProtection="1">
      <alignment horizontal="left"/>
      <protection locked="0"/>
    </xf>
    <xf numFmtId="14" fontId="5" fillId="0" borderId="0" xfId="3" applyNumberFormat="1" applyAlignment="1" applyProtection="1">
      <alignment horizontal="left"/>
      <protection locked="0"/>
    </xf>
    <xf numFmtId="3" fontId="0" fillId="0" borderId="0" xfId="0" applyNumberFormat="1" applyProtection="1">
      <protection locked="0"/>
    </xf>
    <xf numFmtId="3" fontId="0" fillId="0" borderId="0" xfId="0" applyNumberFormat="1"/>
    <xf numFmtId="22" fontId="0" fillId="0" borderId="0" xfId="0" applyNumberFormat="1" applyProtection="1">
      <protection locked="0"/>
    </xf>
    <xf numFmtId="166" fontId="4" fillId="4" borderId="0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67" fontId="8" fillId="0" borderId="5" xfId="1" applyNumberFormat="1" applyFont="1" applyBorder="1" applyAlignment="1">
      <alignment horizontal="center" vertical="center" wrapText="1"/>
    </xf>
    <xf numFmtId="167" fontId="0" fillId="0" borderId="0" xfId="0" applyNumberFormat="1" applyAlignment="1">
      <alignment wrapText="1"/>
    </xf>
    <xf numFmtId="167" fontId="8" fillId="5" borderId="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">
    <cellStyle name="Millares" xfId="1" builtinId="3"/>
    <cellStyle name="Normal" xfId="0" builtinId="0"/>
    <cellStyle name="Normal 2 2" xfId="2" xr:uid="{6C7FB8ED-F8E6-47E0-A87D-09CD944ABAB6}"/>
    <cellStyle name="Normal 4" xfId="3" xr:uid="{791D9CBC-989F-4C00-AB51-8D4794677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31"/>
  <sheetViews>
    <sheetView tabSelected="1" topLeftCell="A7" zoomScale="70" zoomScaleNormal="70"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42578125" customWidth="1"/>
    <col min="6" max="6" width="15" style="2" bestFit="1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21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1406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21.5703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43830</v>
      </c>
    </row>
    <row r="5" spans="1:36" x14ac:dyDescent="0.25">
      <c r="A5" s="1" t="s">
        <v>5</v>
      </c>
      <c r="E5" s="4">
        <v>44243</v>
      </c>
    </row>
    <row r="6" spans="1:36" ht="15.75" thickBot="1" x14ac:dyDescent="0.3"/>
    <row r="7" spans="1:36" ht="15.75" thickBot="1" x14ac:dyDescent="0.3">
      <c r="A7" s="27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30" t="s">
        <v>7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2"/>
    </row>
    <row r="8" spans="1:36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6" ht="26.25" customHeight="1" x14ac:dyDescent="0.25">
      <c r="A9" s="5"/>
      <c r="B9" s="6" t="s">
        <v>44</v>
      </c>
      <c r="C9" s="5"/>
      <c r="D9" s="34">
        <v>173532</v>
      </c>
      <c r="E9" s="35">
        <v>42886</v>
      </c>
      <c r="F9" s="35">
        <v>42906</v>
      </c>
      <c r="G9" s="36">
        <v>72130431</v>
      </c>
      <c r="H9" s="10"/>
      <c r="I9" s="10"/>
      <c r="J9" s="37">
        <v>3436385</v>
      </c>
      <c r="K9" s="24"/>
      <c r="L9" s="11"/>
      <c r="M9" s="11"/>
      <c r="N9" s="24"/>
      <c r="O9" s="38">
        <v>3436385</v>
      </c>
      <c r="P9" s="34">
        <v>173532</v>
      </c>
      <c r="Q9" s="36">
        <v>72130431</v>
      </c>
      <c r="R9" s="13"/>
      <c r="S9" s="23"/>
      <c r="T9" s="25"/>
      <c r="U9" s="13"/>
      <c r="V9" s="14"/>
      <c r="W9" s="14"/>
      <c r="X9" s="14"/>
      <c r="Y9" s="13"/>
      <c r="Z9" s="14"/>
      <c r="AA9" s="14"/>
      <c r="AB9" s="14"/>
      <c r="AC9" s="14"/>
      <c r="AD9" s="14"/>
      <c r="AE9" s="14"/>
      <c r="AF9" s="14"/>
      <c r="AG9" s="23"/>
      <c r="AH9" s="15"/>
      <c r="AI9" s="39" t="s">
        <v>51</v>
      </c>
      <c r="AJ9" s="16"/>
    </row>
    <row r="10" spans="1:36" ht="26.25" customHeight="1" x14ac:dyDescent="0.25">
      <c r="A10" s="5"/>
      <c r="B10" s="6" t="s">
        <v>44</v>
      </c>
      <c r="C10" s="5"/>
      <c r="D10" s="34">
        <v>218955</v>
      </c>
      <c r="E10" s="35">
        <v>43130</v>
      </c>
      <c r="F10" s="35">
        <v>43179</v>
      </c>
      <c r="G10" s="36">
        <v>8864128</v>
      </c>
      <c r="H10" s="10"/>
      <c r="I10" s="10"/>
      <c r="J10" s="10"/>
      <c r="K10" s="24"/>
      <c r="L10" s="11"/>
      <c r="M10" s="11"/>
      <c r="N10" s="24"/>
      <c r="O10" s="38">
        <v>60533</v>
      </c>
      <c r="P10" s="34">
        <v>218955</v>
      </c>
      <c r="Q10" s="36">
        <v>8864128</v>
      </c>
      <c r="R10" s="13"/>
      <c r="S10" s="23"/>
      <c r="T10" s="25"/>
      <c r="U10" s="13"/>
      <c r="V10" s="14"/>
      <c r="W10" s="35">
        <v>43179</v>
      </c>
      <c r="X10" s="14"/>
      <c r="Y10" s="13"/>
      <c r="Z10" s="14">
        <v>60533</v>
      </c>
      <c r="AA10" s="14"/>
      <c r="AB10" s="14"/>
      <c r="AC10" s="14"/>
      <c r="AD10" s="14"/>
      <c r="AE10" s="14"/>
      <c r="AF10" s="14"/>
      <c r="AG10" s="24"/>
      <c r="AH10" s="15"/>
      <c r="AI10" s="39" t="s">
        <v>52</v>
      </c>
      <c r="AJ10" s="16"/>
    </row>
    <row r="11" spans="1:36" ht="26.25" customHeight="1" x14ac:dyDescent="0.25">
      <c r="A11" s="5"/>
      <c r="B11" s="6" t="s">
        <v>44</v>
      </c>
      <c r="C11" s="5"/>
      <c r="D11" s="34">
        <v>280141</v>
      </c>
      <c r="E11" s="35">
        <v>43434</v>
      </c>
      <c r="F11" s="35">
        <v>43483</v>
      </c>
      <c r="G11" s="36">
        <v>3838973</v>
      </c>
      <c r="H11" s="10"/>
      <c r="I11" s="10"/>
      <c r="J11" s="10"/>
      <c r="K11" s="24"/>
      <c r="L11" s="11"/>
      <c r="M11" s="11"/>
      <c r="N11" s="24"/>
      <c r="O11" s="38">
        <v>21805</v>
      </c>
      <c r="P11" s="34">
        <v>280141</v>
      </c>
      <c r="Q11" s="36">
        <v>3838973</v>
      </c>
      <c r="R11" s="13"/>
      <c r="S11" s="24"/>
      <c r="T11" s="25"/>
      <c r="U11" s="13"/>
      <c r="V11" s="14"/>
      <c r="W11" s="35">
        <v>43483</v>
      </c>
      <c r="X11" s="14"/>
      <c r="Y11" s="13"/>
      <c r="Z11" s="14">
        <v>21805</v>
      </c>
      <c r="AA11" s="14"/>
      <c r="AB11" s="14"/>
      <c r="AC11" s="14"/>
      <c r="AD11" s="14"/>
      <c r="AE11" s="14"/>
      <c r="AF11" s="14"/>
      <c r="AG11" s="23"/>
      <c r="AH11" s="15"/>
      <c r="AI11" s="39" t="s">
        <v>52</v>
      </c>
      <c r="AJ11" s="16"/>
    </row>
    <row r="12" spans="1:36" ht="26.25" customHeight="1" x14ac:dyDescent="0.25">
      <c r="A12" s="5"/>
      <c r="B12" s="6" t="s">
        <v>44</v>
      </c>
      <c r="C12" s="5"/>
      <c r="D12" s="34">
        <v>312820</v>
      </c>
      <c r="E12" s="35">
        <v>43469</v>
      </c>
      <c r="F12" s="35">
        <v>43515</v>
      </c>
      <c r="G12" s="36">
        <v>10449325</v>
      </c>
      <c r="H12" s="10"/>
      <c r="I12" s="10"/>
      <c r="J12" s="10"/>
      <c r="K12" s="24"/>
      <c r="L12" s="11"/>
      <c r="M12" s="11"/>
      <c r="N12" s="24"/>
      <c r="O12" s="38">
        <v>2615656</v>
      </c>
      <c r="P12" s="34">
        <v>312820</v>
      </c>
      <c r="Q12" s="36">
        <v>10449325</v>
      </c>
      <c r="R12" s="13"/>
      <c r="S12" s="24"/>
      <c r="T12" s="25"/>
      <c r="U12" s="13"/>
      <c r="V12" s="14"/>
      <c r="W12" s="35">
        <v>43515</v>
      </c>
      <c r="X12" s="14"/>
      <c r="Y12" s="13"/>
      <c r="Z12" s="14">
        <v>2615656</v>
      </c>
      <c r="AA12" s="14"/>
      <c r="AB12" s="14"/>
      <c r="AC12" s="14"/>
      <c r="AD12" s="14"/>
      <c r="AE12" s="14"/>
      <c r="AF12" s="14"/>
      <c r="AG12" s="23"/>
      <c r="AH12" s="15"/>
      <c r="AI12" s="39" t="s">
        <v>52</v>
      </c>
      <c r="AJ12" s="16"/>
    </row>
    <row r="13" spans="1:36" ht="26.25" customHeight="1" x14ac:dyDescent="0.25">
      <c r="A13" s="5"/>
      <c r="B13" s="6" t="s">
        <v>44</v>
      </c>
      <c r="C13" s="5"/>
      <c r="D13" s="34">
        <v>315716</v>
      </c>
      <c r="E13" s="35">
        <v>43485</v>
      </c>
      <c r="F13" s="35">
        <v>43515</v>
      </c>
      <c r="G13" s="36">
        <v>502577</v>
      </c>
      <c r="H13" s="37">
        <v>224217</v>
      </c>
      <c r="I13" s="10"/>
      <c r="J13" s="10"/>
      <c r="K13" s="24"/>
      <c r="L13" s="11"/>
      <c r="M13" s="11"/>
      <c r="N13" s="24"/>
      <c r="O13" s="38">
        <v>224217</v>
      </c>
      <c r="P13" s="34">
        <v>315716</v>
      </c>
      <c r="Q13" s="36">
        <v>502577</v>
      </c>
      <c r="R13" s="13"/>
      <c r="S13" s="24"/>
      <c r="T13" s="25"/>
      <c r="U13" s="13"/>
      <c r="V13" s="14"/>
      <c r="W13" s="14"/>
      <c r="X13" s="14"/>
      <c r="Y13" s="13"/>
      <c r="Z13" s="14"/>
      <c r="AA13" s="14"/>
      <c r="AB13" s="14"/>
      <c r="AC13" s="14"/>
      <c r="AD13" s="14"/>
      <c r="AE13" s="14"/>
      <c r="AF13" s="14"/>
      <c r="AG13" s="23"/>
      <c r="AH13" s="15"/>
      <c r="AI13" s="39" t="s">
        <v>53</v>
      </c>
      <c r="AJ13" s="16"/>
    </row>
    <row r="14" spans="1:36" ht="26.25" customHeight="1" x14ac:dyDescent="0.25">
      <c r="A14" s="5"/>
      <c r="B14" s="6" t="s">
        <v>44</v>
      </c>
      <c r="C14" s="5"/>
      <c r="D14" s="34">
        <v>327082</v>
      </c>
      <c r="E14" s="35">
        <v>43540</v>
      </c>
      <c r="F14" s="35">
        <v>43571</v>
      </c>
      <c r="G14" s="36">
        <v>277267</v>
      </c>
      <c r="H14" s="37">
        <v>237700</v>
      </c>
      <c r="I14" s="10"/>
      <c r="J14" s="10"/>
      <c r="K14" s="24"/>
      <c r="L14" s="11"/>
      <c r="M14" s="11"/>
      <c r="N14" s="24"/>
      <c r="O14" s="38">
        <v>237700</v>
      </c>
      <c r="P14" s="34">
        <v>327082</v>
      </c>
      <c r="Q14" s="36">
        <v>277267</v>
      </c>
      <c r="R14" s="13"/>
      <c r="S14" s="24"/>
      <c r="T14" s="25"/>
      <c r="U14" s="13"/>
      <c r="V14" s="14"/>
      <c r="W14" s="14"/>
      <c r="X14" s="14"/>
      <c r="Y14" s="13"/>
      <c r="Z14" s="14"/>
      <c r="AA14" s="14"/>
      <c r="AB14" s="14"/>
      <c r="AC14" s="14"/>
      <c r="AD14" s="14"/>
      <c r="AE14" s="14"/>
      <c r="AF14" s="14"/>
      <c r="AG14" s="23"/>
      <c r="AH14" s="15"/>
      <c r="AI14" s="39" t="s">
        <v>51</v>
      </c>
      <c r="AJ14" s="16"/>
    </row>
    <row r="15" spans="1:36" ht="26.25" customHeight="1" x14ac:dyDescent="0.25">
      <c r="A15" s="5"/>
      <c r="B15" s="6" t="s">
        <v>44</v>
      </c>
      <c r="C15" s="5"/>
      <c r="D15" s="34">
        <v>353114</v>
      </c>
      <c r="E15" s="35">
        <v>43661</v>
      </c>
      <c r="F15" s="35">
        <v>43727</v>
      </c>
      <c r="G15" s="36">
        <v>17459352</v>
      </c>
      <c r="H15" s="10"/>
      <c r="I15" s="10"/>
      <c r="J15" s="10"/>
      <c r="K15" s="37">
        <v>117166</v>
      </c>
      <c r="L15" s="11"/>
      <c r="M15" s="11"/>
      <c r="N15" s="24"/>
      <c r="O15" s="38">
        <v>117166</v>
      </c>
      <c r="P15" s="34">
        <v>353114</v>
      </c>
      <c r="Q15" s="36">
        <v>17459352</v>
      </c>
      <c r="R15" s="13"/>
      <c r="S15" s="24"/>
      <c r="T15" s="25"/>
      <c r="U15" s="13"/>
      <c r="V15" s="14"/>
      <c r="W15" s="14"/>
      <c r="X15" s="14"/>
      <c r="Y15" s="13"/>
      <c r="Z15" s="14"/>
      <c r="AA15" s="14"/>
      <c r="AB15" s="14"/>
      <c r="AC15" s="14"/>
      <c r="AD15" s="14"/>
      <c r="AE15" s="14"/>
      <c r="AF15" s="14"/>
      <c r="AG15" s="23"/>
      <c r="AH15" s="15"/>
      <c r="AI15" s="39" t="s">
        <v>51</v>
      </c>
      <c r="AJ15" s="16"/>
    </row>
    <row r="16" spans="1:36" ht="26.25" customHeight="1" x14ac:dyDescent="0.25">
      <c r="A16" s="5"/>
      <c r="B16" s="6" t="s">
        <v>44</v>
      </c>
      <c r="C16" s="5"/>
      <c r="D16" s="34">
        <v>368705</v>
      </c>
      <c r="E16" s="35">
        <v>43729</v>
      </c>
      <c r="F16" s="35">
        <v>0</v>
      </c>
      <c r="G16" s="36">
        <v>305978</v>
      </c>
      <c r="H16" s="10"/>
      <c r="I16" s="10"/>
      <c r="J16" s="10"/>
      <c r="K16" s="24"/>
      <c r="L16" s="11"/>
      <c r="M16" s="11"/>
      <c r="N16" s="24"/>
      <c r="O16" s="38">
        <v>305978</v>
      </c>
      <c r="P16" s="34">
        <v>368705</v>
      </c>
      <c r="Q16" s="36">
        <v>305978</v>
      </c>
      <c r="R16" s="13"/>
      <c r="S16" s="37">
        <v>305978</v>
      </c>
      <c r="T16" s="35">
        <v>43729</v>
      </c>
      <c r="U16" s="13"/>
      <c r="V16" s="14"/>
      <c r="W16" s="14"/>
      <c r="X16" s="14"/>
      <c r="Y16" s="13"/>
      <c r="Z16" s="14"/>
      <c r="AA16" s="14"/>
      <c r="AB16" s="14"/>
      <c r="AC16" s="14"/>
      <c r="AD16" s="14"/>
      <c r="AE16" s="14"/>
      <c r="AF16" s="14"/>
      <c r="AG16" s="23"/>
      <c r="AH16" s="15"/>
      <c r="AI16" s="39" t="s">
        <v>54</v>
      </c>
      <c r="AJ16" s="16"/>
    </row>
    <row r="17" spans="1:36" ht="26.25" customHeight="1" x14ac:dyDescent="0.25">
      <c r="A17" s="5"/>
      <c r="B17" s="6" t="s">
        <v>44</v>
      </c>
      <c r="C17" s="5"/>
      <c r="D17" s="34">
        <v>374560</v>
      </c>
      <c r="E17" s="35">
        <v>43754</v>
      </c>
      <c r="F17" s="35">
        <v>43850</v>
      </c>
      <c r="G17" s="36">
        <v>1438615</v>
      </c>
      <c r="H17" s="10"/>
      <c r="I17" s="10"/>
      <c r="J17" s="10"/>
      <c r="K17" s="24"/>
      <c r="L17" s="11"/>
      <c r="M17" s="11"/>
      <c r="N17" s="24"/>
      <c r="O17" s="38">
        <v>7475</v>
      </c>
      <c r="P17" s="34">
        <v>374560</v>
      </c>
      <c r="Q17" s="36">
        <v>1438615</v>
      </c>
      <c r="R17" s="13"/>
      <c r="S17" s="24"/>
      <c r="T17" s="25"/>
      <c r="U17" s="13"/>
      <c r="V17" s="14"/>
      <c r="W17" s="35">
        <v>43850</v>
      </c>
      <c r="X17" s="14"/>
      <c r="Y17" s="13"/>
      <c r="Z17" s="14">
        <v>7475</v>
      </c>
      <c r="AA17" s="14"/>
      <c r="AB17" s="14"/>
      <c r="AC17" s="14"/>
      <c r="AD17" s="14"/>
      <c r="AE17" s="14"/>
      <c r="AF17" s="14"/>
      <c r="AG17" s="23"/>
      <c r="AH17" s="15"/>
      <c r="AI17" s="39" t="s">
        <v>52</v>
      </c>
      <c r="AJ17" s="16"/>
    </row>
    <row r="18" spans="1:36" ht="26.25" customHeight="1" x14ac:dyDescent="0.25">
      <c r="A18" s="5"/>
      <c r="B18" s="6" t="s">
        <v>44</v>
      </c>
      <c r="C18" s="5"/>
      <c r="D18" s="34">
        <v>378434</v>
      </c>
      <c r="E18" s="35">
        <v>43770</v>
      </c>
      <c r="F18" s="35">
        <v>43816</v>
      </c>
      <c r="G18" s="36">
        <v>1058958</v>
      </c>
      <c r="H18" s="10">
        <v>475369</v>
      </c>
      <c r="I18" s="10"/>
      <c r="J18" s="10"/>
      <c r="K18" s="24"/>
      <c r="L18" s="11"/>
      <c r="M18" s="11"/>
      <c r="N18" s="24"/>
      <c r="O18" s="38">
        <v>475369</v>
      </c>
      <c r="P18" s="34">
        <v>378434</v>
      </c>
      <c r="Q18" s="36">
        <v>1058958</v>
      </c>
      <c r="R18" s="13"/>
      <c r="S18" s="23"/>
      <c r="T18" s="25"/>
      <c r="U18" s="13"/>
      <c r="V18" s="14"/>
      <c r="W18" s="14"/>
      <c r="X18" s="14"/>
      <c r="Y18" s="13"/>
      <c r="Z18" s="14"/>
      <c r="AA18" s="14"/>
      <c r="AB18" s="14"/>
      <c r="AC18" s="14"/>
      <c r="AD18" s="14"/>
      <c r="AE18" s="14"/>
      <c r="AF18" s="14"/>
      <c r="AG18" s="23"/>
      <c r="AH18" s="15"/>
      <c r="AI18" s="39" t="s">
        <v>51</v>
      </c>
      <c r="AJ18" s="16"/>
    </row>
    <row r="19" spans="1:36" ht="26.25" customHeight="1" x14ac:dyDescent="0.25">
      <c r="A19" s="5"/>
      <c r="B19" s="6" t="s">
        <v>44</v>
      </c>
      <c r="C19" s="5"/>
      <c r="D19" s="34">
        <v>384659</v>
      </c>
      <c r="E19" s="35">
        <v>43799</v>
      </c>
      <c r="F19" s="35">
        <v>43850</v>
      </c>
      <c r="G19" s="36">
        <v>20000</v>
      </c>
      <c r="H19" s="10"/>
      <c r="I19" s="10"/>
      <c r="J19" s="10"/>
      <c r="K19" s="24"/>
      <c r="L19" s="11"/>
      <c r="M19" s="11"/>
      <c r="N19" s="24"/>
      <c r="O19" s="38">
        <v>3200</v>
      </c>
      <c r="P19" s="34">
        <v>384659</v>
      </c>
      <c r="Q19" s="36">
        <v>20000</v>
      </c>
      <c r="R19" s="13">
        <v>3200</v>
      </c>
      <c r="S19" s="23"/>
      <c r="T19" s="25"/>
      <c r="U19" s="13"/>
      <c r="V19" s="14"/>
      <c r="W19" s="14"/>
      <c r="X19" s="14"/>
      <c r="Y19" s="13"/>
      <c r="Z19" s="14"/>
      <c r="AA19" s="14"/>
      <c r="AB19" s="14"/>
      <c r="AC19" s="14"/>
      <c r="AD19" s="14"/>
      <c r="AE19" s="14"/>
      <c r="AF19" s="14"/>
      <c r="AG19" s="23"/>
      <c r="AH19" s="15"/>
      <c r="AI19" s="39" t="s">
        <v>55</v>
      </c>
      <c r="AJ19" s="16"/>
    </row>
    <row r="20" spans="1:36" ht="26.25" customHeight="1" x14ac:dyDescent="0.25">
      <c r="A20" s="5"/>
      <c r="B20" s="6" t="s">
        <v>44</v>
      </c>
      <c r="C20" s="5"/>
      <c r="D20" s="34">
        <v>12472</v>
      </c>
      <c r="E20" s="35">
        <v>43644.7354993056</v>
      </c>
      <c r="F20" s="35">
        <v>43727</v>
      </c>
      <c r="G20" s="36">
        <v>45000</v>
      </c>
      <c r="H20" s="10"/>
      <c r="I20" s="10"/>
      <c r="J20" s="10"/>
      <c r="K20" s="24">
        <v>2250</v>
      </c>
      <c r="L20" s="11"/>
      <c r="M20" s="11"/>
      <c r="N20" s="24"/>
      <c r="O20" s="38">
        <v>2250</v>
      </c>
      <c r="P20" s="34">
        <v>12472</v>
      </c>
      <c r="Q20" s="36">
        <v>45000</v>
      </c>
      <c r="R20" s="13"/>
      <c r="S20" s="23"/>
      <c r="T20" s="25"/>
      <c r="U20" s="13"/>
      <c r="V20" s="14"/>
      <c r="W20" s="14"/>
      <c r="X20" s="14"/>
      <c r="Y20" s="13"/>
      <c r="Z20" s="14"/>
      <c r="AA20" s="14"/>
      <c r="AB20" s="14"/>
      <c r="AC20" s="14"/>
      <c r="AD20" s="14"/>
      <c r="AE20" s="14"/>
      <c r="AF20" s="14"/>
      <c r="AG20" s="23"/>
      <c r="AH20" s="14"/>
      <c r="AI20" s="39" t="s">
        <v>51</v>
      </c>
      <c r="AJ20" s="26"/>
    </row>
    <row r="21" spans="1:36" ht="26.25" customHeight="1" x14ac:dyDescent="0.25">
      <c r="A21" s="5"/>
      <c r="B21" s="6" t="s">
        <v>44</v>
      </c>
      <c r="C21" s="5"/>
      <c r="D21" s="34">
        <v>12703</v>
      </c>
      <c r="E21" s="35">
        <v>43657.385702361098</v>
      </c>
      <c r="F21" s="35">
        <v>43727</v>
      </c>
      <c r="G21" s="36">
        <v>45000</v>
      </c>
      <c r="H21" s="10"/>
      <c r="I21" s="10"/>
      <c r="J21" s="10"/>
      <c r="K21" s="24">
        <v>2250</v>
      </c>
      <c r="L21" s="11"/>
      <c r="M21" s="11"/>
      <c r="N21" s="24"/>
      <c r="O21" s="38">
        <v>2250</v>
      </c>
      <c r="P21" s="34">
        <v>12703</v>
      </c>
      <c r="Q21" s="36">
        <v>45000</v>
      </c>
      <c r="R21" s="13"/>
      <c r="S21" s="23"/>
      <c r="T21" s="25"/>
      <c r="U21" s="13"/>
      <c r="V21" s="14"/>
      <c r="W21" s="14"/>
      <c r="X21" s="14"/>
      <c r="Y21" s="13"/>
      <c r="Z21" s="14"/>
      <c r="AA21" s="14"/>
      <c r="AB21" s="14"/>
      <c r="AC21" s="14"/>
      <c r="AD21" s="14"/>
      <c r="AE21" s="14"/>
      <c r="AF21" s="14"/>
      <c r="AG21" s="23"/>
      <c r="AH21" s="14"/>
      <c r="AI21" s="39" t="s">
        <v>51</v>
      </c>
      <c r="AJ21" s="26"/>
    </row>
    <row r="22" spans="1:36" ht="26.25" customHeight="1" x14ac:dyDescent="0.25">
      <c r="A22" s="5"/>
      <c r="B22" s="6" t="s">
        <v>44</v>
      </c>
      <c r="C22" s="5"/>
      <c r="D22" s="34">
        <v>13332</v>
      </c>
      <c r="E22" s="35">
        <v>43689.654261620402</v>
      </c>
      <c r="F22" s="35">
        <v>43727</v>
      </c>
      <c r="G22" s="36">
        <v>45000</v>
      </c>
      <c r="H22" s="10"/>
      <c r="I22" s="10"/>
      <c r="J22" s="10"/>
      <c r="K22" s="24">
        <v>2250</v>
      </c>
      <c r="L22" s="11"/>
      <c r="M22" s="11"/>
      <c r="N22" s="24"/>
      <c r="O22" s="38">
        <v>2250</v>
      </c>
      <c r="P22" s="34">
        <v>13332</v>
      </c>
      <c r="Q22" s="36">
        <v>45000</v>
      </c>
      <c r="R22" s="13"/>
      <c r="S22" s="23"/>
      <c r="T22" s="25"/>
      <c r="U22" s="13"/>
      <c r="V22" s="14"/>
      <c r="W22" s="14"/>
      <c r="X22" s="14"/>
      <c r="Y22" s="13"/>
      <c r="Z22" s="14"/>
      <c r="AA22" s="14"/>
      <c r="AB22" s="14"/>
      <c r="AC22" s="14"/>
      <c r="AD22" s="14"/>
      <c r="AE22" s="14"/>
      <c r="AF22" s="14"/>
      <c r="AG22" s="23"/>
      <c r="AH22" s="14"/>
      <c r="AI22" s="39" t="s">
        <v>51</v>
      </c>
      <c r="AJ22" s="26"/>
    </row>
    <row r="23" spans="1:36" x14ac:dyDescent="0.25">
      <c r="A23" s="33" t="s">
        <v>45</v>
      </c>
      <c r="B23" s="33"/>
      <c r="C23" s="33"/>
      <c r="D23" s="33"/>
      <c r="E23" s="33"/>
      <c r="F23" s="33"/>
      <c r="G23" s="17">
        <f>SUM(G9:G22)</f>
        <v>116480604</v>
      </c>
      <c r="H23" s="17">
        <f t="shared" ref="H23:N23" si="0">SUM(H9:H19)</f>
        <v>937286</v>
      </c>
      <c r="I23" s="17">
        <f t="shared" si="0"/>
        <v>0</v>
      </c>
      <c r="J23" s="17">
        <f t="shared" si="0"/>
        <v>3436385</v>
      </c>
      <c r="K23" s="17">
        <f>SUM(K9:K22)</f>
        <v>123916</v>
      </c>
      <c r="L23" s="17">
        <f t="shared" si="0"/>
        <v>0</v>
      </c>
      <c r="M23" s="17">
        <f t="shared" si="0"/>
        <v>0</v>
      </c>
      <c r="N23" s="17">
        <f t="shared" si="0"/>
        <v>0</v>
      </c>
      <c r="O23" s="17">
        <f>SUM(O9:O22)</f>
        <v>7512234</v>
      </c>
      <c r="P23" s="17">
        <f>SUM(P9:P19)</f>
        <v>3487718</v>
      </c>
      <c r="Q23" s="17">
        <f>SUM(Q9:Q19)</f>
        <v>116345604</v>
      </c>
      <c r="R23" s="17">
        <f>SUM(R9:R19)</f>
        <v>3200</v>
      </c>
      <c r="S23" s="17">
        <f>SUM(S9:S22)</f>
        <v>305978</v>
      </c>
      <c r="T23" s="17">
        <f t="shared" ref="T23:AI23" si="1">SUM(T9:T19)</f>
        <v>43729</v>
      </c>
      <c r="U23" s="17">
        <f t="shared" si="1"/>
        <v>0</v>
      </c>
      <c r="V23" s="17">
        <f t="shared" si="1"/>
        <v>0</v>
      </c>
      <c r="W23" s="17">
        <f t="shared" si="1"/>
        <v>174027</v>
      </c>
      <c r="X23" s="17">
        <f t="shared" si="1"/>
        <v>0</v>
      </c>
      <c r="Y23" s="17">
        <f t="shared" si="1"/>
        <v>0</v>
      </c>
      <c r="Z23" s="17">
        <f t="shared" si="1"/>
        <v>2705469</v>
      </c>
      <c r="AA23" s="17">
        <f t="shared" si="1"/>
        <v>0</v>
      </c>
      <c r="AB23" s="17">
        <f t="shared" si="1"/>
        <v>0</v>
      </c>
      <c r="AC23" s="17">
        <f t="shared" si="1"/>
        <v>0</v>
      </c>
      <c r="AD23" s="17">
        <f t="shared" si="1"/>
        <v>0</v>
      </c>
      <c r="AE23" s="17">
        <f t="shared" si="1"/>
        <v>0</v>
      </c>
      <c r="AF23" s="17">
        <f t="shared" si="1"/>
        <v>0</v>
      </c>
      <c r="AG23" s="17">
        <f t="shared" si="1"/>
        <v>0</v>
      </c>
      <c r="AH23" s="17">
        <f t="shared" si="1"/>
        <v>0</v>
      </c>
      <c r="AI23" s="17">
        <f t="shared" si="1"/>
        <v>0</v>
      </c>
    </row>
    <row r="26" spans="1:36" x14ac:dyDescent="0.25">
      <c r="B26" s="18" t="s">
        <v>46</v>
      </c>
      <c r="C26" s="19"/>
      <c r="D26" s="20"/>
      <c r="E26" s="19"/>
    </row>
    <row r="27" spans="1:36" x14ac:dyDescent="0.25">
      <c r="B27" s="19"/>
      <c r="C27" s="20"/>
      <c r="D27" s="19"/>
      <c r="E27" s="19"/>
    </row>
    <row r="28" spans="1:36" x14ac:dyDescent="0.25">
      <c r="B28" s="18" t="s">
        <v>47</v>
      </c>
      <c r="C28" s="19"/>
      <c r="D28" s="21">
        <f>+[1]ACTA!C9</f>
        <v>0</v>
      </c>
      <c r="E28" s="19"/>
    </row>
    <row r="29" spans="1:36" x14ac:dyDescent="0.25">
      <c r="B29" s="18" t="s">
        <v>48</v>
      </c>
      <c r="C29" s="19"/>
      <c r="D29" s="22">
        <f>+E5</f>
        <v>44243</v>
      </c>
      <c r="E29" s="19"/>
    </row>
    <row r="31" spans="1:36" x14ac:dyDescent="0.25">
      <c r="B31" s="18" t="s">
        <v>49</v>
      </c>
      <c r="D31">
        <f>+[1]ACTA!H9</f>
        <v>0</v>
      </c>
    </row>
  </sheetData>
  <mergeCells count="3">
    <mergeCell ref="A7:O7"/>
    <mergeCell ref="P7:AG7"/>
    <mergeCell ref="A23:F23"/>
  </mergeCells>
  <dataValidations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2021-03-12T17:41:21Z</dcterms:modified>
</cp:coreProperties>
</file>