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DB797168-1CF0-4E19-A485-C44473128F3C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Hoja1" sheetId="1" r:id="rId1"/>
    <sheet name="DEPURADO" sheetId="3" r:id="rId2"/>
    <sheet name="030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6" i="4" l="1"/>
  <c r="Y13" i="4"/>
  <c r="E35" i="3" l="1"/>
  <c r="E34" i="3"/>
  <c r="E33" i="3"/>
  <c r="E32" i="3"/>
  <c r="E31" i="3"/>
  <c r="M30" i="3"/>
  <c r="L30" i="3"/>
  <c r="K30" i="3"/>
  <c r="J30" i="3"/>
  <c r="E30" i="3"/>
  <c r="K29" i="3"/>
  <c r="F35" i="1" l="1"/>
</calcChain>
</file>

<file path=xl/sharedStrings.xml><?xml version="1.0" encoding="utf-8"?>
<sst xmlns="http://schemas.openxmlformats.org/spreadsheetml/2006/main" count="306" uniqueCount="82">
  <si>
    <t>Factura</t>
  </si>
  <si>
    <t>Valor</t>
  </si>
  <si>
    <t>Fecha factura</t>
  </si>
  <si>
    <t>Fecha Radicado</t>
  </si>
  <si>
    <t>Saldo</t>
  </si>
  <si>
    <t>ESTADO DE CARTERA SOCARDIO SAS</t>
  </si>
  <si>
    <t>NIT: 812.005.590-2</t>
  </si>
  <si>
    <t>FESC09</t>
  </si>
  <si>
    <t>fact</t>
  </si>
  <si>
    <t>imputable</t>
  </si>
  <si>
    <t>contrato</t>
  </si>
  <si>
    <t>observaciones_pago</t>
  </si>
  <si>
    <t>ADMINISTRADORA</t>
  </si>
  <si>
    <t>25340</t>
  </si>
  <si>
    <t>26956</t>
  </si>
  <si>
    <t>17724</t>
  </si>
  <si>
    <t>18348|18349</t>
  </si>
  <si>
    <t>21178</t>
  </si>
  <si>
    <t>21316|21815</t>
  </si>
  <si>
    <t>DESCUENTO MARZO 2019</t>
  </si>
  <si>
    <t>DESCUENTO DICIEMBRE 2019</t>
  </si>
  <si>
    <t>ESTADO</t>
  </si>
  <si>
    <t>CANCELADA</t>
  </si>
  <si>
    <t>RETEUFENTE</t>
  </si>
  <si>
    <t>CANCELADAS</t>
  </si>
  <si>
    <t>EGRESOS</t>
  </si>
  <si>
    <t xml:space="preserve">COPAGO NO APLICADO A FACTURA FESC000014 </t>
  </si>
  <si>
    <t>COPAGOS</t>
  </si>
  <si>
    <t>MAYORVALOR COBRADO</t>
  </si>
  <si>
    <t>DESCUENTO 5,000,000</t>
  </si>
  <si>
    <t>DESCUENTO 6,600,000</t>
  </si>
  <si>
    <t>DESCUENTO 6,600,000-18,000,000</t>
  </si>
  <si>
    <t>DESCUENTO ABRIL 2019-MAYO 2019</t>
  </si>
  <si>
    <t>GLOSAS POR CONCILIAR</t>
  </si>
  <si>
    <t>GLOSA POR CONCILIAR Y CANCELADA</t>
  </si>
  <si>
    <t>TOTAL REPORTADO</t>
  </si>
  <si>
    <t>(-)GLOSAS POR CONCILIAR</t>
  </si>
  <si>
    <t>(-)RETEFUENTE</t>
  </si>
  <si>
    <t>(-)CANCELADAS</t>
  </si>
  <si>
    <t>(-)MAYOR VALOR COBRADO</t>
  </si>
  <si>
    <t>(=)SALDO FINAL</t>
  </si>
  <si>
    <t>Ri</t>
  </si>
  <si>
    <t>FACERPTipoID</t>
  </si>
  <si>
    <t>FACIPSNroID</t>
  </si>
  <si>
    <t>FACIPSNombre</t>
  </si>
  <si>
    <t>FACNumeroFactura</t>
  </si>
  <si>
    <t>FACPrefijoFactura</t>
  </si>
  <si>
    <t>FACFacturaAnioEmision</t>
  </si>
  <si>
    <t>FACFacturaMesEmision</t>
  </si>
  <si>
    <t>FACClasificacionAntiguedadCartera</t>
  </si>
  <si>
    <t>FACFechaCorte</t>
  </si>
  <si>
    <t>FACFechaCruce</t>
  </si>
  <si>
    <t>FACERPReportoFactura</t>
  </si>
  <si>
    <t>FACIPSReportoFactura</t>
  </si>
  <si>
    <t>FACValorFacturaCoincide</t>
  </si>
  <si>
    <t>FACMenorValorFactura</t>
  </si>
  <si>
    <t>FACMenorValorFacturaReportadoPor</t>
  </si>
  <si>
    <t>IPSTipoCobro</t>
  </si>
  <si>
    <t>IPSValorFactura</t>
  </si>
  <si>
    <t>IPSFechaEmisionFactura</t>
  </si>
  <si>
    <t>IPSFechaPresentacionFactura</t>
  </si>
  <si>
    <t>IPSFechaDevolucionFactura</t>
  </si>
  <si>
    <t>IPSValorTotalPagosAplicadosxFactura</t>
  </si>
  <si>
    <t>IPSValorGlosaAceptada</t>
  </si>
  <si>
    <t>IPSGlosaRespondida</t>
  </si>
  <si>
    <t>IPSSaldoFactura</t>
  </si>
  <si>
    <t>IPSPagosFacturaConGiroDirecto</t>
  </si>
  <si>
    <t>IPSFacturaEnCobroJuridico</t>
  </si>
  <si>
    <t>IPSEtapaProcesoDescripcion</t>
  </si>
  <si>
    <t>NI</t>
  </si>
  <si>
    <t>SOCIEDAD CARDIOVASCULAR DE CORDOVA SAS SOCARDIO SAS</t>
  </si>
  <si>
    <t>SC</t>
  </si>
  <si>
    <t>&gt;360</t>
  </si>
  <si>
    <t>2020-12-21 03:33:31.197 PM</t>
  </si>
  <si>
    <t>NO</t>
  </si>
  <si>
    <t>SI</t>
  </si>
  <si>
    <t>F</t>
  </si>
  <si>
    <t>181-360</t>
  </si>
  <si>
    <t>ERP</t>
  </si>
  <si>
    <t>0.No esta en proceso jurídico</t>
  </si>
  <si>
    <t>FESC</t>
  </si>
  <si>
    <t>31-60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</si>
</sst>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_-;\-[$$-240A]\ * #,##0_-;_-[$$-240A]\ * &quot;-&quot;??_-;_-@_-"/>
    <numFmt numFmtId="165" formatCode="yyyy\-mm\-dd"/>
  </numFmts>
  <fonts count="9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3" fillId="0" borderId="4"/>
    <xf numFmtId="0" fontId="2" fillId="0" borderId="0">
      <alignment horizontal="right"/>
    </xf>
    <xf numFmtId="0" fontId="2" fillId="0" borderId="0"/>
    <xf numFmtId="0" fontId="2" fillId="0" borderId="0">
      <alignment horizontal="right"/>
    </xf>
    <xf numFmtId="165" fontId="2" fillId="0" borderId="0">
      <alignment horizontal="center"/>
    </xf>
  </cellStyleXfs>
  <cellXfs count="42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14" fontId="2" fillId="0" borderId="1" xfId="0" applyNumberFormat="1" applyFont="1" applyFill="1" applyBorder="1"/>
    <xf numFmtId="14" fontId="2" fillId="0" borderId="2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3" fillId="0" borderId="1" xfId="0" applyNumberFormat="1" applyFont="1" applyFill="1" applyBorder="1"/>
    <xf numFmtId="0" fontId="4" fillId="0" borderId="0" xfId="0" applyFont="1"/>
    <xf numFmtId="0" fontId="4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/>
    <xf numFmtId="3" fontId="6" fillId="0" borderId="1" xfId="0" applyNumberFormat="1" applyFont="1" applyFill="1" applyBorder="1"/>
    <xf numFmtId="0" fontId="0" fillId="0" borderId="1" xfId="0" applyNumberForma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3" fontId="0" fillId="0" borderId="0" xfId="0" applyNumberFormat="1"/>
    <xf numFmtId="42" fontId="0" fillId="0" borderId="0" xfId="2" applyFont="1"/>
    <xf numFmtId="42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8" fillId="0" borderId="1" xfId="0" applyFont="1" applyBorder="1"/>
    <xf numFmtId="3" fontId="8" fillId="0" borderId="1" xfId="0" applyNumberFormat="1" applyFont="1" applyBorder="1"/>
    <xf numFmtId="0" fontId="0" fillId="0" borderId="2" xfId="0" applyBorder="1" applyAlignment="1" applyProtection="1">
      <alignment horizontal="center"/>
      <protection locked="0"/>
    </xf>
    <xf numFmtId="0" fontId="8" fillId="0" borderId="3" xfId="0" applyFont="1" applyBorder="1"/>
    <xf numFmtId="3" fontId="8" fillId="0" borderId="3" xfId="0" applyNumberFormat="1" applyFont="1" applyBorder="1"/>
    <xf numFmtId="42" fontId="0" fillId="0" borderId="1" xfId="2" applyFont="1" applyBorder="1"/>
    <xf numFmtId="0" fontId="0" fillId="0" borderId="1" xfId="0" applyBorder="1" applyProtection="1">
      <protection locked="0"/>
    </xf>
    <xf numFmtId="42" fontId="0" fillId="0" borderId="1" xfId="2" applyFont="1" applyBorder="1" applyProtection="1">
      <protection locked="0"/>
    </xf>
    <xf numFmtId="0" fontId="3" fillId="0" borderId="4" xfId="3"/>
    <xf numFmtId="44" fontId="3" fillId="0" borderId="4" xfId="1" applyFont="1" applyBorder="1"/>
    <xf numFmtId="0" fontId="2" fillId="0" borderId="0" xfId="4">
      <alignment horizontal="right"/>
    </xf>
    <xf numFmtId="0" fontId="2" fillId="0" borderId="0" xfId="5"/>
    <xf numFmtId="0" fontId="2" fillId="0" borderId="0" xfId="6">
      <alignment horizontal="right"/>
    </xf>
    <xf numFmtId="165" fontId="2" fillId="0" borderId="0" xfId="7">
      <alignment horizontal="center"/>
    </xf>
    <xf numFmtId="44" fontId="2" fillId="0" borderId="0" xfId="1" applyFont="1" applyAlignment="1">
      <alignment horizontal="right"/>
    </xf>
    <xf numFmtId="44" fontId="0" fillId="0" borderId="0" xfId="0" applyNumberFormat="1"/>
  </cellXfs>
  <cellStyles count="8">
    <cellStyle name="Date" xfId="7" xr:uid="{88A3E3CC-8CA4-49C6-8E28-81810A1C9EFA}"/>
    <cellStyle name="Decimal" xfId="6" xr:uid="{D13F0DC5-7C26-4129-8FB6-79567BBF04C2}"/>
    <cellStyle name="Default" xfId="5" xr:uid="{A921FEF3-C1C2-4A38-9867-6EB54ECFAFAB}"/>
    <cellStyle name="Header" xfId="3" xr:uid="{815DB13D-4A39-4318-A844-9572260AC700}"/>
    <cellStyle name="Integer" xfId="4" xr:uid="{44E1C5E4-4990-47A2-9465-6ACEC4837D53}"/>
    <cellStyle name="Moneda" xfId="1" builtinId="4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5"/>
  <sheetViews>
    <sheetView topLeftCell="A28" workbookViewId="0">
      <selection activeCell="D48" sqref="D48"/>
    </sheetView>
  </sheetViews>
  <sheetFormatPr baseColWidth="10" defaultColWidth="9.140625" defaultRowHeight="15" x14ac:dyDescent="0.25"/>
  <cols>
    <col min="2" max="2" width="11.140625" style="12" bestFit="1" customWidth="1"/>
    <col min="3" max="3" width="12.85546875" style="12" bestFit="1" customWidth="1"/>
    <col min="4" max="5" width="10.140625" style="12" bestFit="1" customWidth="1"/>
    <col min="6" max="6" width="11.140625" style="12" bestFit="1" customWidth="1"/>
  </cols>
  <sheetData>
    <row r="2" spans="2:6" x14ac:dyDescent="0.25">
      <c r="B2" s="18" t="s">
        <v>5</v>
      </c>
      <c r="C2" s="18"/>
      <c r="D2" s="18"/>
      <c r="E2" s="18"/>
      <c r="F2" s="18"/>
    </row>
    <row r="3" spans="2:6" x14ac:dyDescent="0.25">
      <c r="B3" s="18" t="s">
        <v>6</v>
      </c>
      <c r="C3" s="18"/>
      <c r="D3" s="18"/>
      <c r="E3" s="18"/>
      <c r="F3" s="18"/>
    </row>
    <row r="5" spans="2:6" ht="45" x14ac:dyDescent="0.25">
      <c r="B5" s="14" t="s">
        <v>0</v>
      </c>
      <c r="C5" s="1" t="s">
        <v>1</v>
      </c>
      <c r="D5" s="2" t="s">
        <v>2</v>
      </c>
      <c r="E5" s="3" t="s">
        <v>3</v>
      </c>
      <c r="F5" s="4" t="s">
        <v>4</v>
      </c>
    </row>
    <row r="6" spans="2:6" x14ac:dyDescent="0.25">
      <c r="B6" s="15">
        <v>18760</v>
      </c>
      <c r="C6" s="6">
        <v>18500008</v>
      </c>
      <c r="D6" s="7">
        <v>43312</v>
      </c>
      <c r="E6" s="8">
        <v>43322</v>
      </c>
      <c r="F6" s="16">
        <v>1858343</v>
      </c>
    </row>
    <row r="7" spans="2:6" x14ac:dyDescent="0.25">
      <c r="B7" s="15">
        <v>18934</v>
      </c>
      <c r="C7" s="6">
        <v>11419326</v>
      </c>
      <c r="D7" s="7">
        <v>43373</v>
      </c>
      <c r="E7" s="8">
        <v>43390</v>
      </c>
      <c r="F7" s="16">
        <v>4985309</v>
      </c>
    </row>
    <row r="8" spans="2:6" x14ac:dyDescent="0.25">
      <c r="B8" s="15">
        <v>18959</v>
      </c>
      <c r="C8" s="6">
        <v>4168517</v>
      </c>
      <c r="D8" s="7">
        <v>43404</v>
      </c>
      <c r="E8" s="8">
        <v>43419</v>
      </c>
      <c r="F8" s="16">
        <v>4150017</v>
      </c>
    </row>
    <row r="9" spans="2:6" x14ac:dyDescent="0.25">
      <c r="B9" s="15">
        <v>18992</v>
      </c>
      <c r="C9" s="6">
        <v>5858125</v>
      </c>
      <c r="D9" s="7">
        <v>43404</v>
      </c>
      <c r="E9" s="8">
        <v>43419</v>
      </c>
      <c r="F9" s="16">
        <v>3176380</v>
      </c>
    </row>
    <row r="10" spans="2:6" x14ac:dyDescent="0.25">
      <c r="B10" s="15">
        <v>19363</v>
      </c>
      <c r="C10" s="6">
        <v>1699500</v>
      </c>
      <c r="D10" s="7">
        <v>43496</v>
      </c>
      <c r="E10" s="8">
        <v>43514</v>
      </c>
      <c r="F10" s="16">
        <v>1699500</v>
      </c>
    </row>
    <row r="11" spans="2:6" x14ac:dyDescent="0.25">
      <c r="B11" s="15">
        <v>19474</v>
      </c>
      <c r="C11" s="6">
        <v>17622590</v>
      </c>
      <c r="D11" s="7">
        <v>43524</v>
      </c>
      <c r="E11" s="8">
        <v>43572</v>
      </c>
      <c r="F11" s="16">
        <v>8704904</v>
      </c>
    </row>
    <row r="12" spans="2:6" x14ac:dyDescent="0.25">
      <c r="B12" s="15">
        <v>19995</v>
      </c>
      <c r="C12" s="6">
        <v>1450000</v>
      </c>
      <c r="D12" s="7">
        <v>43738</v>
      </c>
      <c r="E12" s="8">
        <v>43756</v>
      </c>
      <c r="F12" s="6">
        <v>1450000</v>
      </c>
    </row>
    <row r="13" spans="2:6" x14ac:dyDescent="0.25">
      <c r="B13" s="15">
        <v>19996</v>
      </c>
      <c r="C13" s="6">
        <v>1450000</v>
      </c>
      <c r="D13" s="7">
        <v>43738</v>
      </c>
      <c r="E13" s="8">
        <v>43756</v>
      </c>
      <c r="F13" s="6">
        <v>1450000</v>
      </c>
    </row>
    <row r="14" spans="2:6" x14ac:dyDescent="0.25">
      <c r="B14" s="15">
        <v>19997</v>
      </c>
      <c r="C14" s="6">
        <v>1700000</v>
      </c>
      <c r="D14" s="7">
        <v>43738</v>
      </c>
      <c r="E14" s="8">
        <v>43756</v>
      </c>
      <c r="F14" s="6">
        <v>1700000</v>
      </c>
    </row>
    <row r="15" spans="2:6" x14ac:dyDescent="0.25">
      <c r="B15" s="15">
        <v>20114</v>
      </c>
      <c r="C15" s="6">
        <v>1400000</v>
      </c>
      <c r="D15" s="7">
        <v>43769</v>
      </c>
      <c r="E15" s="8">
        <v>43788</v>
      </c>
      <c r="F15" s="16">
        <v>1400000</v>
      </c>
    </row>
    <row r="16" spans="2:6" x14ac:dyDescent="0.25">
      <c r="B16" s="15">
        <v>20113</v>
      </c>
      <c r="C16" s="6">
        <v>1400000</v>
      </c>
      <c r="D16" s="7">
        <v>43769</v>
      </c>
      <c r="E16" s="8">
        <v>43788</v>
      </c>
      <c r="F16" s="16">
        <v>1400000</v>
      </c>
    </row>
    <row r="17" spans="2:6" x14ac:dyDescent="0.25">
      <c r="B17" s="15">
        <v>20108</v>
      </c>
      <c r="C17" s="6">
        <v>1450000</v>
      </c>
      <c r="D17" s="7">
        <v>43769</v>
      </c>
      <c r="E17" s="8">
        <v>43788</v>
      </c>
      <c r="F17" s="16">
        <v>1450000</v>
      </c>
    </row>
    <row r="18" spans="2:6" x14ac:dyDescent="0.25">
      <c r="B18" s="15">
        <v>20107</v>
      </c>
      <c r="C18" s="6">
        <v>1450000</v>
      </c>
      <c r="D18" s="7">
        <v>43769</v>
      </c>
      <c r="E18" s="8">
        <v>43788</v>
      </c>
      <c r="F18" s="16">
        <v>1450000</v>
      </c>
    </row>
    <row r="19" spans="2:6" x14ac:dyDescent="0.25">
      <c r="B19" s="15">
        <v>20106</v>
      </c>
      <c r="C19" s="6">
        <v>1450000</v>
      </c>
      <c r="D19" s="7">
        <v>43769</v>
      </c>
      <c r="E19" s="8">
        <v>43788</v>
      </c>
      <c r="F19" s="16">
        <v>1450000</v>
      </c>
    </row>
    <row r="20" spans="2:6" x14ac:dyDescent="0.25">
      <c r="B20" s="15">
        <v>20105</v>
      </c>
      <c r="C20" s="6">
        <v>1450000</v>
      </c>
      <c r="D20" s="7">
        <v>43769</v>
      </c>
      <c r="E20" s="8">
        <v>43788</v>
      </c>
      <c r="F20" s="16">
        <v>1450000</v>
      </c>
    </row>
    <row r="21" spans="2:6" x14ac:dyDescent="0.25">
      <c r="B21" s="15">
        <v>20103</v>
      </c>
      <c r="C21" s="6">
        <v>1450000</v>
      </c>
      <c r="D21" s="7">
        <v>43769</v>
      </c>
      <c r="E21" s="8">
        <v>43788</v>
      </c>
      <c r="F21" s="16">
        <v>1450000</v>
      </c>
    </row>
    <row r="22" spans="2:6" x14ac:dyDescent="0.25">
      <c r="B22" s="15">
        <v>20102</v>
      </c>
      <c r="C22" s="6">
        <v>1350000</v>
      </c>
      <c r="D22" s="7">
        <v>43769</v>
      </c>
      <c r="E22" s="8">
        <v>43788</v>
      </c>
      <c r="F22" s="16">
        <v>1350000</v>
      </c>
    </row>
    <row r="23" spans="2:6" x14ac:dyDescent="0.25">
      <c r="B23" s="15">
        <v>20094</v>
      </c>
      <c r="C23" s="6">
        <v>1450000</v>
      </c>
      <c r="D23" s="7">
        <v>43769</v>
      </c>
      <c r="E23" s="8">
        <v>43788</v>
      </c>
      <c r="F23" s="16">
        <v>1450000</v>
      </c>
    </row>
    <row r="24" spans="2:6" x14ac:dyDescent="0.25">
      <c r="B24" s="15">
        <v>20093</v>
      </c>
      <c r="C24" s="6">
        <v>1450000</v>
      </c>
      <c r="D24" s="7">
        <v>43769</v>
      </c>
      <c r="E24" s="8">
        <v>43788</v>
      </c>
      <c r="F24" s="16">
        <v>1450000</v>
      </c>
    </row>
    <row r="25" spans="2:6" x14ac:dyDescent="0.25">
      <c r="B25" s="15">
        <v>20092</v>
      </c>
      <c r="C25" s="6">
        <v>1450000</v>
      </c>
      <c r="D25" s="7">
        <v>43769</v>
      </c>
      <c r="E25" s="8">
        <v>43788</v>
      </c>
      <c r="F25" s="16">
        <v>1450000</v>
      </c>
    </row>
    <row r="26" spans="2:6" x14ac:dyDescent="0.25">
      <c r="B26" s="15">
        <v>20091</v>
      </c>
      <c r="C26" s="6">
        <v>1400000</v>
      </c>
      <c r="D26" s="7">
        <v>43769</v>
      </c>
      <c r="E26" s="8">
        <v>43788</v>
      </c>
      <c r="F26" s="16">
        <v>1400000</v>
      </c>
    </row>
    <row r="27" spans="2:6" x14ac:dyDescent="0.25">
      <c r="B27" s="15">
        <v>20082</v>
      </c>
      <c r="C27" s="6">
        <v>1600000</v>
      </c>
      <c r="D27" s="7">
        <v>43769</v>
      </c>
      <c r="E27" s="8">
        <v>43788</v>
      </c>
      <c r="F27" s="16">
        <v>1600000</v>
      </c>
    </row>
    <row r="28" spans="2:6" x14ac:dyDescent="0.25">
      <c r="B28" s="15">
        <v>20081</v>
      </c>
      <c r="C28" s="6">
        <v>1600000</v>
      </c>
      <c r="D28" s="7">
        <v>43769</v>
      </c>
      <c r="E28" s="8">
        <v>43788</v>
      </c>
      <c r="F28" s="16">
        <v>1600000</v>
      </c>
    </row>
    <row r="29" spans="2:6" x14ac:dyDescent="0.25">
      <c r="B29" s="15">
        <v>20080</v>
      </c>
      <c r="C29" s="6">
        <v>1450000</v>
      </c>
      <c r="D29" s="7">
        <v>43769</v>
      </c>
      <c r="E29" s="8">
        <v>43788</v>
      </c>
      <c r="F29" s="16">
        <v>1450000</v>
      </c>
    </row>
    <row r="30" spans="2:6" x14ac:dyDescent="0.25">
      <c r="B30" s="15">
        <v>20079</v>
      </c>
      <c r="C30" s="6">
        <v>1450000</v>
      </c>
      <c r="D30" s="7">
        <v>43769</v>
      </c>
      <c r="E30" s="8">
        <v>43788</v>
      </c>
      <c r="F30" s="16">
        <v>1450000</v>
      </c>
    </row>
    <row r="31" spans="2:6" x14ac:dyDescent="0.25">
      <c r="B31" s="15">
        <v>20078</v>
      </c>
      <c r="C31" s="6">
        <v>1400000</v>
      </c>
      <c r="D31" s="7">
        <v>43769</v>
      </c>
      <c r="E31" s="8">
        <v>43788</v>
      </c>
      <c r="F31" s="16">
        <v>1400000</v>
      </c>
    </row>
    <row r="32" spans="2:6" x14ac:dyDescent="0.25">
      <c r="B32" s="15">
        <v>20077</v>
      </c>
      <c r="C32" s="6">
        <v>1400000</v>
      </c>
      <c r="D32" s="7">
        <v>43769</v>
      </c>
      <c r="E32" s="8">
        <v>43788</v>
      </c>
      <c r="F32" s="16">
        <v>1400000</v>
      </c>
    </row>
    <row r="33" spans="2:6" x14ac:dyDescent="0.25">
      <c r="B33" s="17" t="s">
        <v>7</v>
      </c>
      <c r="C33" s="9">
        <v>1450000</v>
      </c>
      <c r="D33" s="7">
        <v>44074</v>
      </c>
      <c r="E33" s="8">
        <v>44075</v>
      </c>
      <c r="F33" s="6">
        <v>48200</v>
      </c>
    </row>
    <row r="34" spans="2:6" x14ac:dyDescent="0.25">
      <c r="B34" s="13"/>
      <c r="C34" s="9"/>
      <c r="D34" s="7"/>
      <c r="E34" s="8"/>
      <c r="F34" s="6"/>
    </row>
    <row r="35" spans="2:6" x14ac:dyDescent="0.25">
      <c r="B35" s="10"/>
      <c r="C35" s="5"/>
      <c r="D35" s="5"/>
      <c r="E35" s="8"/>
      <c r="F35" s="11">
        <f>SUM(F6:F34)</f>
        <v>55272653</v>
      </c>
    </row>
  </sheetData>
  <mergeCells count="2">
    <mergeCell ref="B2:F2"/>
    <mergeCell ref="B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9BB9D-DB3B-48DD-8078-D088F80CE5AB}">
  <dimension ref="A1:O35"/>
  <sheetViews>
    <sheetView tabSelected="1" topLeftCell="D1" workbookViewId="0">
      <pane ySplit="1" topLeftCell="A19" activePane="bottomLeft" state="frozen"/>
      <selection pane="bottomLeft" activeCell="H35" sqref="H35"/>
    </sheetView>
  </sheetViews>
  <sheetFormatPr baseColWidth="10" defaultRowHeight="15" x14ac:dyDescent="0.25"/>
  <cols>
    <col min="2" max="2" width="12" customWidth="1"/>
    <col min="4" max="4" width="28.85546875" customWidth="1"/>
    <col min="7" max="7" width="35.140625" customWidth="1"/>
    <col min="8" max="8" width="14.7109375" customWidth="1"/>
    <col min="10" max="10" width="13" bestFit="1" customWidth="1"/>
    <col min="11" max="11" width="11.42578125" style="22"/>
    <col min="12" max="12" width="12" style="22" bestFit="1" customWidth="1"/>
    <col min="13" max="13" width="12" style="22" customWidth="1"/>
  </cols>
  <sheetData>
    <row r="1" spans="1:15" ht="30" x14ac:dyDescent="0.25">
      <c r="A1" s="14" t="s">
        <v>0</v>
      </c>
      <c r="B1" s="1" t="s">
        <v>1</v>
      </c>
      <c r="C1" s="2" t="s">
        <v>2</v>
      </c>
      <c r="D1" s="2" t="s">
        <v>3</v>
      </c>
      <c r="E1" s="4" t="s">
        <v>4</v>
      </c>
      <c r="F1" s="14" t="s">
        <v>8</v>
      </c>
      <c r="G1" s="24" t="s">
        <v>21</v>
      </c>
      <c r="H1" s="19" t="s">
        <v>9</v>
      </c>
      <c r="I1" s="19" t="s">
        <v>10</v>
      </c>
      <c r="J1" s="19" t="s">
        <v>33</v>
      </c>
      <c r="K1" s="31" t="s">
        <v>23</v>
      </c>
      <c r="L1" s="31" t="s">
        <v>24</v>
      </c>
      <c r="M1" s="31" t="s">
        <v>27</v>
      </c>
      <c r="N1" s="24" t="s">
        <v>25</v>
      </c>
      <c r="O1" s="28" t="s">
        <v>11</v>
      </c>
    </row>
    <row r="2" spans="1:15" x14ac:dyDescent="0.25">
      <c r="A2" s="15">
        <v>19363</v>
      </c>
      <c r="B2" s="6">
        <v>1699500</v>
      </c>
      <c r="C2" s="7">
        <v>43496</v>
      </c>
      <c r="D2" s="7">
        <v>43514</v>
      </c>
      <c r="E2" s="16">
        <v>1699500</v>
      </c>
      <c r="F2" s="15">
        <v>19363</v>
      </c>
      <c r="G2" s="24" t="s">
        <v>22</v>
      </c>
      <c r="H2" s="32" t="s">
        <v>12</v>
      </c>
      <c r="I2" s="32">
        <v>16141</v>
      </c>
      <c r="J2" s="32"/>
      <c r="K2" s="33">
        <v>186945</v>
      </c>
      <c r="L2" s="33">
        <v>1512555</v>
      </c>
      <c r="M2" s="33"/>
      <c r="N2" s="32" t="s">
        <v>17</v>
      </c>
      <c r="O2" s="20" t="s">
        <v>19</v>
      </c>
    </row>
    <row r="3" spans="1:15" x14ac:dyDescent="0.25">
      <c r="A3" s="15">
        <v>19995</v>
      </c>
      <c r="B3" s="6">
        <v>1450000</v>
      </c>
      <c r="C3" s="7">
        <v>43738</v>
      </c>
      <c r="D3" s="7">
        <v>43756</v>
      </c>
      <c r="E3" s="6">
        <v>1450000</v>
      </c>
      <c r="F3" s="15">
        <v>19995</v>
      </c>
      <c r="G3" s="24" t="s">
        <v>22</v>
      </c>
      <c r="H3" s="32" t="s">
        <v>12</v>
      </c>
      <c r="I3" s="32">
        <v>16141</v>
      </c>
      <c r="J3" s="32"/>
      <c r="K3" s="33">
        <v>159500</v>
      </c>
      <c r="L3" s="33">
        <v>1290500</v>
      </c>
      <c r="M3" s="33"/>
      <c r="N3" s="32" t="s">
        <v>13</v>
      </c>
      <c r="O3" s="20" t="s">
        <v>19</v>
      </c>
    </row>
    <row r="4" spans="1:15" x14ac:dyDescent="0.25">
      <c r="A4" s="15">
        <v>19996</v>
      </c>
      <c r="B4" s="6">
        <v>1450000</v>
      </c>
      <c r="C4" s="7">
        <v>43738</v>
      </c>
      <c r="D4" s="7">
        <v>43756</v>
      </c>
      <c r="E4" s="6">
        <v>1450000</v>
      </c>
      <c r="F4" s="15">
        <v>19996</v>
      </c>
      <c r="G4" s="24" t="s">
        <v>22</v>
      </c>
      <c r="H4" s="32" t="s">
        <v>12</v>
      </c>
      <c r="I4" s="32">
        <v>16141</v>
      </c>
      <c r="J4" s="32"/>
      <c r="K4" s="33">
        <v>159500</v>
      </c>
      <c r="L4" s="33">
        <v>1290500</v>
      </c>
      <c r="M4" s="33"/>
      <c r="N4" s="32" t="s">
        <v>13</v>
      </c>
      <c r="O4" s="20" t="s">
        <v>19</v>
      </c>
    </row>
    <row r="5" spans="1:15" x14ac:dyDescent="0.25">
      <c r="A5" s="15">
        <v>19997</v>
      </c>
      <c r="B5" s="6">
        <v>1700000</v>
      </c>
      <c r="C5" s="7">
        <v>43738</v>
      </c>
      <c r="D5" s="7">
        <v>43756</v>
      </c>
      <c r="E5" s="6">
        <v>1700000</v>
      </c>
      <c r="F5" s="15">
        <v>19997</v>
      </c>
      <c r="G5" s="24" t="s">
        <v>22</v>
      </c>
      <c r="H5" s="32" t="s">
        <v>12</v>
      </c>
      <c r="I5" s="32">
        <v>16141</v>
      </c>
      <c r="J5" s="32"/>
      <c r="K5" s="33">
        <v>187000</v>
      </c>
      <c r="L5" s="33">
        <v>1513000</v>
      </c>
      <c r="M5" s="33"/>
      <c r="N5" s="32" t="s">
        <v>13</v>
      </c>
      <c r="O5" s="20" t="s">
        <v>19</v>
      </c>
    </row>
    <row r="6" spans="1:15" x14ac:dyDescent="0.25">
      <c r="A6" s="15">
        <v>20077</v>
      </c>
      <c r="B6" s="6">
        <v>1400000</v>
      </c>
      <c r="C6" s="7">
        <v>43769</v>
      </c>
      <c r="D6" s="7">
        <v>43788</v>
      </c>
      <c r="E6" s="16">
        <v>1400000</v>
      </c>
      <c r="F6" s="15">
        <v>20077</v>
      </c>
      <c r="G6" s="24" t="s">
        <v>22</v>
      </c>
      <c r="H6" s="32" t="s">
        <v>12</v>
      </c>
      <c r="I6" s="32">
        <v>16141</v>
      </c>
      <c r="J6" s="32"/>
      <c r="K6" s="33">
        <v>154000</v>
      </c>
      <c r="L6" s="33">
        <v>1246000</v>
      </c>
      <c r="M6" s="33"/>
      <c r="N6" s="32" t="s">
        <v>14</v>
      </c>
      <c r="O6" s="20" t="s">
        <v>20</v>
      </c>
    </row>
    <row r="7" spans="1:15" x14ac:dyDescent="0.25">
      <c r="A7" s="15">
        <v>20078</v>
      </c>
      <c r="B7" s="6">
        <v>1400000</v>
      </c>
      <c r="C7" s="7">
        <v>43769</v>
      </c>
      <c r="D7" s="7">
        <v>43788</v>
      </c>
      <c r="E7" s="16">
        <v>1400000</v>
      </c>
      <c r="F7" s="15">
        <v>20078</v>
      </c>
      <c r="G7" s="24" t="s">
        <v>22</v>
      </c>
      <c r="H7" s="32" t="s">
        <v>12</v>
      </c>
      <c r="I7" s="32">
        <v>16141</v>
      </c>
      <c r="J7" s="32"/>
      <c r="K7" s="33">
        <v>154000</v>
      </c>
      <c r="L7" s="33">
        <v>1246000</v>
      </c>
      <c r="M7" s="33"/>
      <c r="N7" s="32" t="s">
        <v>14</v>
      </c>
      <c r="O7" s="20" t="s">
        <v>20</v>
      </c>
    </row>
    <row r="8" spans="1:15" x14ac:dyDescent="0.25">
      <c r="A8" s="15">
        <v>20079</v>
      </c>
      <c r="B8" s="6">
        <v>1450000</v>
      </c>
      <c r="C8" s="7">
        <v>43769</v>
      </c>
      <c r="D8" s="7">
        <v>43788</v>
      </c>
      <c r="E8" s="16">
        <v>1450000</v>
      </c>
      <c r="F8" s="15">
        <v>20079</v>
      </c>
      <c r="G8" s="24" t="s">
        <v>22</v>
      </c>
      <c r="H8" s="32" t="s">
        <v>12</v>
      </c>
      <c r="I8" s="32">
        <v>16141</v>
      </c>
      <c r="J8" s="32"/>
      <c r="K8" s="33">
        <v>159500</v>
      </c>
      <c r="L8" s="33">
        <v>1290500</v>
      </c>
      <c r="M8" s="33"/>
      <c r="N8" s="32" t="s">
        <v>14</v>
      </c>
      <c r="O8" s="20" t="s">
        <v>20</v>
      </c>
    </row>
    <row r="9" spans="1:15" x14ac:dyDescent="0.25">
      <c r="A9" s="15">
        <v>20080</v>
      </c>
      <c r="B9" s="6">
        <v>1450000</v>
      </c>
      <c r="C9" s="7">
        <v>43769</v>
      </c>
      <c r="D9" s="7">
        <v>43788</v>
      </c>
      <c r="E9" s="16">
        <v>1450000</v>
      </c>
      <c r="F9" s="15">
        <v>20080</v>
      </c>
      <c r="G9" s="24" t="s">
        <v>22</v>
      </c>
      <c r="H9" s="32" t="s">
        <v>12</v>
      </c>
      <c r="I9" s="32">
        <v>16141</v>
      </c>
      <c r="J9" s="32"/>
      <c r="K9" s="33">
        <v>159500</v>
      </c>
      <c r="L9" s="33">
        <v>1290500</v>
      </c>
      <c r="M9" s="33"/>
      <c r="N9" s="32" t="s">
        <v>14</v>
      </c>
      <c r="O9" s="20" t="s">
        <v>20</v>
      </c>
    </row>
    <row r="10" spans="1:15" x14ac:dyDescent="0.25">
      <c r="A10" s="15">
        <v>20081</v>
      </c>
      <c r="B10" s="6">
        <v>1600000</v>
      </c>
      <c r="C10" s="7">
        <v>43769</v>
      </c>
      <c r="D10" s="7">
        <v>43788</v>
      </c>
      <c r="E10" s="16">
        <v>1600000</v>
      </c>
      <c r="F10" s="15">
        <v>20081</v>
      </c>
      <c r="G10" s="24" t="s">
        <v>22</v>
      </c>
      <c r="H10" s="32" t="s">
        <v>12</v>
      </c>
      <c r="I10" s="32">
        <v>16141</v>
      </c>
      <c r="J10" s="32"/>
      <c r="K10" s="33">
        <v>176000</v>
      </c>
      <c r="L10" s="33">
        <v>1424000</v>
      </c>
      <c r="M10" s="33"/>
      <c r="N10" s="32" t="s">
        <v>14</v>
      </c>
      <c r="O10" s="20" t="s">
        <v>20</v>
      </c>
    </row>
    <row r="11" spans="1:15" x14ac:dyDescent="0.25">
      <c r="A11" s="15">
        <v>20082</v>
      </c>
      <c r="B11" s="6">
        <v>1600000</v>
      </c>
      <c r="C11" s="7">
        <v>43769</v>
      </c>
      <c r="D11" s="7">
        <v>43788</v>
      </c>
      <c r="E11" s="16">
        <v>1600000</v>
      </c>
      <c r="F11" s="15">
        <v>20082</v>
      </c>
      <c r="G11" s="24" t="s">
        <v>22</v>
      </c>
      <c r="H11" s="32" t="s">
        <v>12</v>
      </c>
      <c r="I11" s="32">
        <v>16141</v>
      </c>
      <c r="J11" s="32"/>
      <c r="K11" s="33">
        <v>176000</v>
      </c>
      <c r="L11" s="33">
        <v>1424000</v>
      </c>
      <c r="M11" s="33"/>
      <c r="N11" s="32" t="s">
        <v>14</v>
      </c>
      <c r="O11" s="20" t="s">
        <v>20</v>
      </c>
    </row>
    <row r="12" spans="1:15" x14ac:dyDescent="0.25">
      <c r="A12" s="15">
        <v>20091</v>
      </c>
      <c r="B12" s="6">
        <v>1400000</v>
      </c>
      <c r="C12" s="7">
        <v>43769</v>
      </c>
      <c r="D12" s="7">
        <v>43788</v>
      </c>
      <c r="E12" s="16">
        <v>1400000</v>
      </c>
      <c r="F12" s="15">
        <v>20091</v>
      </c>
      <c r="G12" s="24" t="s">
        <v>22</v>
      </c>
      <c r="H12" s="32" t="s">
        <v>12</v>
      </c>
      <c r="I12" s="32">
        <v>16141</v>
      </c>
      <c r="J12" s="32"/>
      <c r="K12" s="33">
        <v>154000</v>
      </c>
      <c r="L12" s="33">
        <v>1246000</v>
      </c>
      <c r="M12" s="33"/>
      <c r="N12" s="32" t="s">
        <v>14</v>
      </c>
      <c r="O12" s="20" t="s">
        <v>20</v>
      </c>
    </row>
    <row r="13" spans="1:15" x14ac:dyDescent="0.25">
      <c r="A13" s="15">
        <v>20092</v>
      </c>
      <c r="B13" s="6">
        <v>1450000</v>
      </c>
      <c r="C13" s="7">
        <v>43769</v>
      </c>
      <c r="D13" s="7">
        <v>43788</v>
      </c>
      <c r="E13" s="16">
        <v>1450000</v>
      </c>
      <c r="F13" s="15">
        <v>20092</v>
      </c>
      <c r="G13" s="24" t="s">
        <v>22</v>
      </c>
      <c r="H13" s="32" t="s">
        <v>12</v>
      </c>
      <c r="I13" s="32">
        <v>16141</v>
      </c>
      <c r="J13" s="32"/>
      <c r="K13" s="33">
        <v>159500</v>
      </c>
      <c r="L13" s="33">
        <v>1290500</v>
      </c>
      <c r="M13" s="33"/>
      <c r="N13" s="32" t="s">
        <v>14</v>
      </c>
      <c r="O13" s="20" t="s">
        <v>20</v>
      </c>
    </row>
    <row r="14" spans="1:15" x14ac:dyDescent="0.25">
      <c r="A14" s="15">
        <v>20093</v>
      </c>
      <c r="B14" s="6">
        <v>1450000</v>
      </c>
      <c r="C14" s="7">
        <v>43769</v>
      </c>
      <c r="D14" s="7">
        <v>43788</v>
      </c>
      <c r="E14" s="16">
        <v>1450000</v>
      </c>
      <c r="F14" s="15">
        <v>20093</v>
      </c>
      <c r="G14" s="24" t="s">
        <v>22</v>
      </c>
      <c r="H14" s="32" t="s">
        <v>12</v>
      </c>
      <c r="I14" s="32">
        <v>16141</v>
      </c>
      <c r="J14" s="32"/>
      <c r="K14" s="33">
        <v>159500</v>
      </c>
      <c r="L14" s="33">
        <v>1290500</v>
      </c>
      <c r="M14" s="33"/>
      <c r="N14" s="32" t="s">
        <v>14</v>
      </c>
      <c r="O14" s="20" t="s">
        <v>20</v>
      </c>
    </row>
    <row r="15" spans="1:15" x14ac:dyDescent="0.25">
      <c r="A15" s="15">
        <v>20094</v>
      </c>
      <c r="B15" s="6">
        <v>1450000</v>
      </c>
      <c r="C15" s="7">
        <v>43769</v>
      </c>
      <c r="D15" s="7">
        <v>43788</v>
      </c>
      <c r="E15" s="16">
        <v>1450000</v>
      </c>
      <c r="F15" s="15">
        <v>20094</v>
      </c>
      <c r="G15" s="24" t="s">
        <v>22</v>
      </c>
      <c r="H15" s="32" t="s">
        <v>12</v>
      </c>
      <c r="I15" s="32">
        <v>16141</v>
      </c>
      <c r="J15" s="32"/>
      <c r="K15" s="33">
        <v>159500</v>
      </c>
      <c r="L15" s="33">
        <v>1290500</v>
      </c>
      <c r="M15" s="33"/>
      <c r="N15" s="32" t="s">
        <v>14</v>
      </c>
      <c r="O15" s="20" t="s">
        <v>20</v>
      </c>
    </row>
    <row r="16" spans="1:15" x14ac:dyDescent="0.25">
      <c r="A16" s="15">
        <v>20102</v>
      </c>
      <c r="B16" s="6">
        <v>1350000</v>
      </c>
      <c r="C16" s="7">
        <v>43769</v>
      </c>
      <c r="D16" s="7">
        <v>43788</v>
      </c>
      <c r="E16" s="16">
        <v>1350000</v>
      </c>
      <c r="F16" s="15">
        <v>20102</v>
      </c>
      <c r="G16" s="24" t="s">
        <v>22</v>
      </c>
      <c r="H16" s="32" t="s">
        <v>12</v>
      </c>
      <c r="I16" s="32">
        <v>16141</v>
      </c>
      <c r="J16" s="32"/>
      <c r="K16" s="33">
        <v>148500</v>
      </c>
      <c r="L16" s="33">
        <v>1201500</v>
      </c>
      <c r="M16" s="33"/>
      <c r="N16" s="32" t="s">
        <v>14</v>
      </c>
      <c r="O16" s="20" t="s">
        <v>20</v>
      </c>
    </row>
    <row r="17" spans="1:15" x14ac:dyDescent="0.25">
      <c r="A17" s="15">
        <v>20103</v>
      </c>
      <c r="B17" s="6">
        <v>1450000</v>
      </c>
      <c r="C17" s="7">
        <v>43769</v>
      </c>
      <c r="D17" s="7">
        <v>43788</v>
      </c>
      <c r="E17" s="16">
        <v>1450000</v>
      </c>
      <c r="F17" s="15">
        <v>20103</v>
      </c>
      <c r="G17" s="24" t="s">
        <v>22</v>
      </c>
      <c r="H17" s="32" t="s">
        <v>12</v>
      </c>
      <c r="I17" s="32">
        <v>16141</v>
      </c>
      <c r="J17" s="32"/>
      <c r="K17" s="33">
        <v>159500</v>
      </c>
      <c r="L17" s="33">
        <v>1290500</v>
      </c>
      <c r="M17" s="33"/>
      <c r="N17" s="32" t="s">
        <v>14</v>
      </c>
      <c r="O17" s="20" t="s">
        <v>20</v>
      </c>
    </row>
    <row r="18" spans="1:15" x14ac:dyDescent="0.25">
      <c r="A18" s="15">
        <v>20105</v>
      </c>
      <c r="B18" s="6">
        <v>1450000</v>
      </c>
      <c r="C18" s="7">
        <v>43769</v>
      </c>
      <c r="D18" s="7">
        <v>43788</v>
      </c>
      <c r="E18" s="16">
        <v>1450000</v>
      </c>
      <c r="F18" s="15">
        <v>20105</v>
      </c>
      <c r="G18" s="24" t="s">
        <v>22</v>
      </c>
      <c r="H18" s="32" t="s">
        <v>12</v>
      </c>
      <c r="I18" s="32">
        <v>16141</v>
      </c>
      <c r="J18" s="32"/>
      <c r="K18" s="33">
        <v>159500</v>
      </c>
      <c r="L18" s="33">
        <v>1290500</v>
      </c>
      <c r="M18" s="33"/>
      <c r="N18" s="32" t="s">
        <v>14</v>
      </c>
      <c r="O18" s="20" t="s">
        <v>20</v>
      </c>
    </row>
    <row r="19" spans="1:15" x14ac:dyDescent="0.25">
      <c r="A19" s="15">
        <v>20106</v>
      </c>
      <c r="B19" s="6">
        <v>1450000</v>
      </c>
      <c r="C19" s="7">
        <v>43769</v>
      </c>
      <c r="D19" s="7">
        <v>43788</v>
      </c>
      <c r="E19" s="16">
        <v>1450000</v>
      </c>
      <c r="F19" s="15">
        <v>20106</v>
      </c>
      <c r="G19" s="24" t="s">
        <v>22</v>
      </c>
      <c r="H19" s="32" t="s">
        <v>12</v>
      </c>
      <c r="I19" s="32">
        <v>16141</v>
      </c>
      <c r="J19" s="32"/>
      <c r="K19" s="33">
        <v>159500</v>
      </c>
      <c r="L19" s="33">
        <v>1290500</v>
      </c>
      <c r="M19" s="33"/>
      <c r="N19" s="32" t="s">
        <v>14</v>
      </c>
      <c r="O19" s="20" t="s">
        <v>20</v>
      </c>
    </row>
    <row r="20" spans="1:15" x14ac:dyDescent="0.25">
      <c r="A20" s="15">
        <v>20107</v>
      </c>
      <c r="B20" s="6">
        <v>1450000</v>
      </c>
      <c r="C20" s="7">
        <v>43769</v>
      </c>
      <c r="D20" s="7">
        <v>43788</v>
      </c>
      <c r="E20" s="16">
        <v>1450000</v>
      </c>
      <c r="F20" s="15">
        <v>20107</v>
      </c>
      <c r="G20" s="24" t="s">
        <v>22</v>
      </c>
      <c r="H20" s="32" t="s">
        <v>12</v>
      </c>
      <c r="I20" s="32">
        <v>16141</v>
      </c>
      <c r="J20" s="32"/>
      <c r="K20" s="33">
        <v>159500</v>
      </c>
      <c r="L20" s="33">
        <v>1290500</v>
      </c>
      <c r="M20" s="33"/>
      <c r="N20" s="32" t="s">
        <v>14</v>
      </c>
      <c r="O20" s="20" t="s">
        <v>20</v>
      </c>
    </row>
    <row r="21" spans="1:15" x14ac:dyDescent="0.25">
      <c r="A21" s="15">
        <v>20108</v>
      </c>
      <c r="B21" s="6">
        <v>1450000</v>
      </c>
      <c r="C21" s="7">
        <v>43769</v>
      </c>
      <c r="D21" s="7">
        <v>43788</v>
      </c>
      <c r="E21" s="16">
        <v>1450000</v>
      </c>
      <c r="F21" s="15">
        <v>20108</v>
      </c>
      <c r="G21" s="24" t="s">
        <v>22</v>
      </c>
      <c r="H21" s="32" t="s">
        <v>12</v>
      </c>
      <c r="I21" s="32">
        <v>16141</v>
      </c>
      <c r="J21" s="32"/>
      <c r="K21" s="33">
        <v>159500</v>
      </c>
      <c r="L21" s="33">
        <v>1290500</v>
      </c>
      <c r="M21" s="33"/>
      <c r="N21" s="32" t="s">
        <v>14</v>
      </c>
      <c r="O21" s="20" t="s">
        <v>20</v>
      </c>
    </row>
    <row r="22" spans="1:15" x14ac:dyDescent="0.25">
      <c r="A22" s="15">
        <v>20113</v>
      </c>
      <c r="B22" s="6">
        <v>1400000</v>
      </c>
      <c r="C22" s="7">
        <v>43769</v>
      </c>
      <c r="D22" s="7">
        <v>43788</v>
      </c>
      <c r="E22" s="16">
        <v>1400000</v>
      </c>
      <c r="F22" s="15">
        <v>20113</v>
      </c>
      <c r="G22" s="24" t="s">
        <v>22</v>
      </c>
      <c r="H22" s="32" t="s">
        <v>12</v>
      </c>
      <c r="I22" s="32">
        <v>16141</v>
      </c>
      <c r="J22" s="32"/>
      <c r="K22" s="33">
        <v>154000</v>
      </c>
      <c r="L22" s="33">
        <v>1246000</v>
      </c>
      <c r="M22" s="33"/>
      <c r="N22" s="32" t="s">
        <v>14</v>
      </c>
      <c r="O22" s="20" t="s">
        <v>20</v>
      </c>
    </row>
    <row r="23" spans="1:15" x14ac:dyDescent="0.25">
      <c r="A23" s="15">
        <v>20114</v>
      </c>
      <c r="B23" s="6">
        <v>1400000</v>
      </c>
      <c r="C23" s="7">
        <v>43769</v>
      </c>
      <c r="D23" s="7">
        <v>43788</v>
      </c>
      <c r="E23" s="16">
        <v>1400000</v>
      </c>
      <c r="F23" s="15">
        <v>20114</v>
      </c>
      <c r="G23" s="24" t="s">
        <v>22</v>
      </c>
      <c r="H23" s="32" t="s">
        <v>12</v>
      </c>
      <c r="I23" s="32">
        <v>16141</v>
      </c>
      <c r="J23" s="32"/>
      <c r="K23" s="33">
        <v>154000</v>
      </c>
      <c r="L23" s="33">
        <v>1246000</v>
      </c>
      <c r="M23" s="33"/>
      <c r="N23" s="32" t="s">
        <v>14</v>
      </c>
      <c r="O23" s="20" t="s">
        <v>20</v>
      </c>
    </row>
    <row r="24" spans="1:15" x14ac:dyDescent="0.25">
      <c r="A24" s="17" t="s">
        <v>7</v>
      </c>
      <c r="B24" s="9">
        <v>1450000</v>
      </c>
      <c r="C24" s="7">
        <v>44074</v>
      </c>
      <c r="D24" s="7">
        <v>44075</v>
      </c>
      <c r="E24" s="6">
        <v>48200</v>
      </c>
      <c r="F24" s="17">
        <v>9</v>
      </c>
      <c r="G24" s="25" t="s">
        <v>28</v>
      </c>
      <c r="H24" s="32" t="s">
        <v>12</v>
      </c>
      <c r="I24" s="32">
        <v>16141</v>
      </c>
      <c r="J24" s="32"/>
      <c r="K24" s="31"/>
      <c r="L24" s="31"/>
      <c r="M24" s="6">
        <v>48200</v>
      </c>
      <c r="N24" s="24"/>
      <c r="O24" s="21" t="s">
        <v>26</v>
      </c>
    </row>
    <row r="25" spans="1:15" x14ac:dyDescent="0.25">
      <c r="A25" s="15">
        <v>18934</v>
      </c>
      <c r="B25" s="6">
        <v>11419326</v>
      </c>
      <c r="C25" s="7">
        <v>43373</v>
      </c>
      <c r="D25" s="7">
        <v>43390</v>
      </c>
      <c r="E25" s="16">
        <v>4985309</v>
      </c>
      <c r="F25" s="15">
        <v>18934</v>
      </c>
      <c r="G25" s="24" t="s">
        <v>22</v>
      </c>
      <c r="H25" s="32" t="s">
        <v>12</v>
      </c>
      <c r="I25" s="32">
        <v>16141</v>
      </c>
      <c r="J25" s="32"/>
      <c r="K25" s="32">
        <v>456773</v>
      </c>
      <c r="L25" s="32">
        <v>4528536.3600000003</v>
      </c>
      <c r="M25" s="31"/>
      <c r="N25" s="32" t="s">
        <v>15</v>
      </c>
      <c r="O25" s="20" t="s">
        <v>29</v>
      </c>
    </row>
    <row r="26" spans="1:15" x14ac:dyDescent="0.25">
      <c r="A26" s="15">
        <v>18992</v>
      </c>
      <c r="B26" s="6">
        <v>5858125</v>
      </c>
      <c r="C26" s="7">
        <v>43404</v>
      </c>
      <c r="D26" s="7">
        <v>43419</v>
      </c>
      <c r="E26" s="16">
        <v>3176380</v>
      </c>
      <c r="F26" s="15">
        <v>18992</v>
      </c>
      <c r="G26" s="24" t="s">
        <v>22</v>
      </c>
      <c r="H26" s="32" t="s">
        <v>12</v>
      </c>
      <c r="I26" s="32">
        <v>16141</v>
      </c>
      <c r="J26" s="32"/>
      <c r="K26" s="31"/>
      <c r="L26" s="16">
        <v>3176380</v>
      </c>
      <c r="M26" s="31"/>
      <c r="N26" s="32" t="s">
        <v>16</v>
      </c>
      <c r="O26" s="20" t="s">
        <v>31</v>
      </c>
    </row>
    <row r="27" spans="1:15" x14ac:dyDescent="0.25">
      <c r="A27" s="15">
        <v>19474</v>
      </c>
      <c r="B27" s="6">
        <v>17622590</v>
      </c>
      <c r="C27" s="7">
        <v>43524</v>
      </c>
      <c r="D27" s="7">
        <v>43572</v>
      </c>
      <c r="E27" s="16">
        <v>8704904</v>
      </c>
      <c r="F27" s="15">
        <v>19474</v>
      </c>
      <c r="G27" s="24" t="s">
        <v>22</v>
      </c>
      <c r="H27" s="32" t="s">
        <v>12</v>
      </c>
      <c r="I27" s="32">
        <v>16141</v>
      </c>
      <c r="J27" s="32"/>
      <c r="K27" s="31"/>
      <c r="L27" s="16">
        <v>8704904</v>
      </c>
      <c r="M27" s="31"/>
      <c r="N27" s="32" t="s">
        <v>18</v>
      </c>
      <c r="O27" s="20" t="s">
        <v>32</v>
      </c>
    </row>
    <row r="28" spans="1:15" x14ac:dyDescent="0.25">
      <c r="A28" s="15">
        <v>18959</v>
      </c>
      <c r="B28" s="6">
        <v>4168517</v>
      </c>
      <c r="C28" s="7">
        <v>43404</v>
      </c>
      <c r="D28" s="7">
        <v>43419</v>
      </c>
      <c r="E28" s="16">
        <v>4150017</v>
      </c>
      <c r="F28" s="15">
        <v>18959</v>
      </c>
      <c r="G28" s="24" t="s">
        <v>22</v>
      </c>
      <c r="H28" s="32" t="s">
        <v>12</v>
      </c>
      <c r="I28" s="32">
        <v>16141</v>
      </c>
      <c r="J28" s="32"/>
      <c r="K28" s="31"/>
      <c r="L28" s="16">
        <v>4150017</v>
      </c>
      <c r="M28" s="31"/>
      <c r="N28" s="32">
        <v>18348</v>
      </c>
      <c r="O28" s="20" t="s">
        <v>30</v>
      </c>
    </row>
    <row r="29" spans="1:15" x14ac:dyDescent="0.25">
      <c r="A29" s="15">
        <v>18760</v>
      </c>
      <c r="B29" s="6">
        <v>18500008</v>
      </c>
      <c r="C29" s="7">
        <v>43312</v>
      </c>
      <c r="D29" s="7">
        <v>43322</v>
      </c>
      <c r="E29" s="16">
        <v>1858343</v>
      </c>
      <c r="F29" s="15">
        <v>18760</v>
      </c>
      <c r="G29" s="24" t="s">
        <v>34</v>
      </c>
      <c r="H29" s="32" t="s">
        <v>12</v>
      </c>
      <c r="I29" s="32">
        <v>16141</v>
      </c>
      <c r="J29" s="33">
        <v>1166485</v>
      </c>
      <c r="K29" s="31">
        <f>E29-J29</f>
        <v>691858</v>
      </c>
      <c r="L29" s="31"/>
      <c r="M29" s="31"/>
      <c r="N29" s="24"/>
    </row>
    <row r="30" spans="1:15" x14ac:dyDescent="0.25">
      <c r="D30" s="29" t="s">
        <v>35</v>
      </c>
      <c r="E30" s="30">
        <f>SUM(E2:E29)</f>
        <v>55272653</v>
      </c>
      <c r="J30" s="27">
        <f>SUM(J2:J29)</f>
        <v>1166485</v>
      </c>
      <c r="K30" s="27">
        <f>SUM(K2:K29)</f>
        <v>4707076</v>
      </c>
      <c r="L30" s="27">
        <f>SUM(L2:L29)</f>
        <v>49350892.359999999</v>
      </c>
      <c r="M30" s="27">
        <f>SUM(M2:M29)</f>
        <v>48200</v>
      </c>
    </row>
    <row r="31" spans="1:15" x14ac:dyDescent="0.25">
      <c r="D31" s="26" t="s">
        <v>36</v>
      </c>
      <c r="E31" s="27">
        <f>J30</f>
        <v>1166485</v>
      </c>
      <c r="J31" s="23"/>
    </row>
    <row r="32" spans="1:15" x14ac:dyDescent="0.25">
      <c r="D32" s="26" t="s">
        <v>37</v>
      </c>
      <c r="E32" s="27">
        <f>K30</f>
        <v>4707076</v>
      </c>
    </row>
    <row r="33" spans="4:5" x14ac:dyDescent="0.25">
      <c r="D33" s="26" t="s">
        <v>38</v>
      </c>
      <c r="E33" s="27">
        <f>L30</f>
        <v>49350892.359999999</v>
      </c>
    </row>
    <row r="34" spans="4:5" x14ac:dyDescent="0.25">
      <c r="D34" s="26" t="s">
        <v>39</v>
      </c>
      <c r="E34" s="27">
        <f>M30</f>
        <v>48200</v>
      </c>
    </row>
    <row r="35" spans="4:5" x14ac:dyDescent="0.25">
      <c r="D35" s="26" t="s">
        <v>40</v>
      </c>
      <c r="E35" s="27">
        <f>E30-E31-E32-E33-E34</f>
        <v>-0.35999999940395355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46E2D-2EAC-40A3-A985-071B6BBEB0D5}">
  <dimension ref="A1:AB16"/>
  <sheetViews>
    <sheetView topLeftCell="N1" workbookViewId="0">
      <selection activeCell="S16" sqref="S16"/>
    </sheetView>
  </sheetViews>
  <sheetFormatPr baseColWidth="10" defaultRowHeight="15" x14ac:dyDescent="0.25"/>
  <cols>
    <col min="25" max="25" width="16.140625" customWidth="1"/>
  </cols>
  <sheetData>
    <row r="1" spans="1:28" x14ac:dyDescent="0.25">
      <c r="A1" s="34" t="s">
        <v>41</v>
      </c>
      <c r="B1" s="34" t="s">
        <v>42</v>
      </c>
      <c r="C1" s="34" t="s">
        <v>43</v>
      </c>
      <c r="D1" s="34" t="s">
        <v>44</v>
      </c>
      <c r="E1" s="34" t="s">
        <v>45</v>
      </c>
      <c r="F1" s="34" t="s">
        <v>46</v>
      </c>
      <c r="G1" s="34" t="s">
        <v>47</v>
      </c>
      <c r="H1" s="34" t="s">
        <v>48</v>
      </c>
      <c r="I1" s="34" t="s">
        <v>49</v>
      </c>
      <c r="J1" s="34" t="s">
        <v>50</v>
      </c>
      <c r="K1" s="34" t="s">
        <v>51</v>
      </c>
      <c r="L1" s="34" t="s">
        <v>52</v>
      </c>
      <c r="M1" s="34" t="s">
        <v>53</v>
      </c>
      <c r="N1" s="34" t="s">
        <v>54</v>
      </c>
      <c r="O1" s="34" t="s">
        <v>55</v>
      </c>
      <c r="P1" s="34" t="s">
        <v>56</v>
      </c>
      <c r="Q1" s="34" t="s">
        <v>57</v>
      </c>
      <c r="R1" s="34" t="s">
        <v>58</v>
      </c>
      <c r="S1" s="34" t="s">
        <v>59</v>
      </c>
      <c r="T1" s="34" t="s">
        <v>60</v>
      </c>
      <c r="U1" s="34" t="s">
        <v>61</v>
      </c>
      <c r="V1" s="34" t="s">
        <v>62</v>
      </c>
      <c r="W1" s="34" t="s">
        <v>63</v>
      </c>
      <c r="X1" s="34" t="s">
        <v>64</v>
      </c>
      <c r="Y1" s="35" t="s">
        <v>65</v>
      </c>
      <c r="Z1" s="34" t="s">
        <v>66</v>
      </c>
      <c r="AA1" s="34" t="s">
        <v>67</v>
      </c>
      <c r="AB1" s="34" t="s">
        <v>68</v>
      </c>
    </row>
    <row r="2" spans="1:28" x14ac:dyDescent="0.25">
      <c r="A2" s="36">
        <v>62622</v>
      </c>
      <c r="B2" s="37" t="s">
        <v>69</v>
      </c>
      <c r="C2" s="38">
        <v>812005590</v>
      </c>
      <c r="D2" s="37" t="s">
        <v>70</v>
      </c>
      <c r="E2" s="38">
        <v>17714</v>
      </c>
      <c r="F2" s="37" t="s">
        <v>71</v>
      </c>
      <c r="G2" s="38">
        <v>2017</v>
      </c>
      <c r="H2" s="38">
        <v>9</v>
      </c>
      <c r="I2" s="37" t="s">
        <v>72</v>
      </c>
      <c r="J2" s="39">
        <v>44104</v>
      </c>
      <c r="K2" s="37" t="s">
        <v>73</v>
      </c>
      <c r="L2" s="37" t="s">
        <v>74</v>
      </c>
      <c r="M2" s="37" t="s">
        <v>75</v>
      </c>
      <c r="N2" s="37"/>
      <c r="O2" s="37"/>
      <c r="P2" s="37"/>
      <c r="Q2" s="37" t="s">
        <v>76</v>
      </c>
      <c r="R2" s="38">
        <v>1699500</v>
      </c>
      <c r="S2" s="39">
        <v>43008</v>
      </c>
      <c r="T2" s="39">
        <v>43019</v>
      </c>
      <c r="U2" s="37"/>
      <c r="V2" s="38">
        <v>1655445</v>
      </c>
      <c r="W2" s="38">
        <v>0</v>
      </c>
      <c r="X2" s="37" t="s">
        <v>74</v>
      </c>
      <c r="Y2" s="40">
        <v>44055</v>
      </c>
      <c r="Z2" s="37"/>
      <c r="AA2" s="37" t="s">
        <v>74</v>
      </c>
      <c r="AB2" s="37"/>
    </row>
    <row r="3" spans="1:28" x14ac:dyDescent="0.25">
      <c r="A3" s="36">
        <v>43375</v>
      </c>
      <c r="B3" s="37" t="s">
        <v>69</v>
      </c>
      <c r="C3" s="38">
        <v>812005590</v>
      </c>
      <c r="D3" s="37" t="s">
        <v>70</v>
      </c>
      <c r="E3" s="38">
        <v>20341</v>
      </c>
      <c r="F3" s="37" t="s">
        <v>71</v>
      </c>
      <c r="G3" s="38">
        <v>2020</v>
      </c>
      <c r="H3" s="38">
        <v>1</v>
      </c>
      <c r="I3" s="37" t="s">
        <v>77</v>
      </c>
      <c r="J3" s="39">
        <v>44104</v>
      </c>
      <c r="K3" s="37" t="s">
        <v>73</v>
      </c>
      <c r="L3" s="37" t="s">
        <v>75</v>
      </c>
      <c r="M3" s="37" t="s">
        <v>75</v>
      </c>
      <c r="N3" s="37" t="s">
        <v>74</v>
      </c>
      <c r="O3" s="38">
        <v>0</v>
      </c>
      <c r="P3" s="37" t="s">
        <v>78</v>
      </c>
      <c r="Q3" s="37" t="s">
        <v>76</v>
      </c>
      <c r="R3" s="38">
        <v>1351800</v>
      </c>
      <c r="S3" s="39">
        <v>43861</v>
      </c>
      <c r="T3" s="39">
        <v>43880</v>
      </c>
      <c r="U3" s="37"/>
      <c r="V3" s="38">
        <v>0</v>
      </c>
      <c r="W3" s="38">
        <v>0</v>
      </c>
      <c r="X3" s="37" t="s">
        <v>74</v>
      </c>
      <c r="Y3" s="40">
        <v>1351800</v>
      </c>
      <c r="Z3" s="37"/>
      <c r="AA3" s="37" t="s">
        <v>74</v>
      </c>
      <c r="AB3" s="37" t="s">
        <v>79</v>
      </c>
    </row>
    <row r="4" spans="1:28" x14ac:dyDescent="0.25">
      <c r="A4" s="36">
        <v>40898</v>
      </c>
      <c r="B4" s="37" t="s">
        <v>69</v>
      </c>
      <c r="C4" s="38">
        <v>812005590</v>
      </c>
      <c r="D4" s="37" t="s">
        <v>70</v>
      </c>
      <c r="E4" s="38">
        <v>20329</v>
      </c>
      <c r="F4" s="37" t="s">
        <v>71</v>
      </c>
      <c r="G4" s="38">
        <v>2020</v>
      </c>
      <c r="H4" s="38">
        <v>1</v>
      </c>
      <c r="I4" s="37" t="s">
        <v>77</v>
      </c>
      <c r="J4" s="39">
        <v>44104</v>
      </c>
      <c r="K4" s="37" t="s">
        <v>73</v>
      </c>
      <c r="L4" s="37" t="s">
        <v>75</v>
      </c>
      <c r="M4" s="37" t="s">
        <v>75</v>
      </c>
      <c r="N4" s="37" t="s">
        <v>74</v>
      </c>
      <c r="O4" s="38">
        <v>0</v>
      </c>
      <c r="P4" s="37" t="s">
        <v>78</v>
      </c>
      <c r="Q4" s="37" t="s">
        <v>76</v>
      </c>
      <c r="R4" s="38">
        <v>1401800</v>
      </c>
      <c r="S4" s="39">
        <v>43861</v>
      </c>
      <c r="T4" s="39">
        <v>43880</v>
      </c>
      <c r="U4" s="37"/>
      <c r="V4" s="38">
        <v>0</v>
      </c>
      <c r="W4" s="38">
        <v>0</v>
      </c>
      <c r="X4" s="37" t="s">
        <v>74</v>
      </c>
      <c r="Y4" s="40">
        <v>1401800</v>
      </c>
      <c r="Z4" s="37"/>
      <c r="AA4" s="37" t="s">
        <v>74</v>
      </c>
      <c r="AB4" s="37" t="s">
        <v>79</v>
      </c>
    </row>
    <row r="5" spans="1:28" x14ac:dyDescent="0.25">
      <c r="A5" s="36">
        <v>56974</v>
      </c>
      <c r="B5" s="37" t="s">
        <v>69</v>
      </c>
      <c r="C5" s="38">
        <v>812005590</v>
      </c>
      <c r="D5" s="37" t="s">
        <v>70</v>
      </c>
      <c r="E5" s="38">
        <v>7</v>
      </c>
      <c r="F5" s="37" t="s">
        <v>80</v>
      </c>
      <c r="G5" s="38">
        <v>2020</v>
      </c>
      <c r="H5" s="38">
        <v>8</v>
      </c>
      <c r="I5" s="37" t="s">
        <v>81</v>
      </c>
      <c r="J5" s="39">
        <v>44104</v>
      </c>
      <c r="K5" s="37" t="s">
        <v>73</v>
      </c>
      <c r="L5" s="37" t="s">
        <v>75</v>
      </c>
      <c r="M5" s="37" t="s">
        <v>75</v>
      </c>
      <c r="N5" s="37" t="s">
        <v>74</v>
      </c>
      <c r="O5" s="38">
        <v>1263911.25</v>
      </c>
      <c r="P5" s="37" t="s">
        <v>78</v>
      </c>
      <c r="Q5" s="37" t="s">
        <v>76</v>
      </c>
      <c r="R5" s="38">
        <v>1420125</v>
      </c>
      <c r="S5" s="39">
        <v>44074</v>
      </c>
      <c r="T5" s="39">
        <v>44075</v>
      </c>
      <c r="U5" s="37"/>
      <c r="V5" s="38">
        <v>0</v>
      </c>
      <c r="W5" s="38">
        <v>0</v>
      </c>
      <c r="X5" s="37" t="s">
        <v>74</v>
      </c>
      <c r="Y5" s="40">
        <v>1420125</v>
      </c>
      <c r="Z5" s="37"/>
      <c r="AA5" s="37" t="s">
        <v>74</v>
      </c>
      <c r="AB5" s="37" t="s">
        <v>79</v>
      </c>
    </row>
    <row r="6" spans="1:28" x14ac:dyDescent="0.25">
      <c r="A6" s="36">
        <v>43371</v>
      </c>
      <c r="B6" s="37" t="s">
        <v>69</v>
      </c>
      <c r="C6" s="38">
        <v>812005590</v>
      </c>
      <c r="D6" s="37" t="s">
        <v>70</v>
      </c>
      <c r="E6" s="38">
        <v>8</v>
      </c>
      <c r="F6" s="37" t="s">
        <v>80</v>
      </c>
      <c r="G6" s="38">
        <v>2020</v>
      </c>
      <c r="H6" s="38">
        <v>8</v>
      </c>
      <c r="I6" s="37" t="s">
        <v>81</v>
      </c>
      <c r="J6" s="39">
        <v>44104</v>
      </c>
      <c r="K6" s="37" t="s">
        <v>73</v>
      </c>
      <c r="L6" s="37" t="s">
        <v>75</v>
      </c>
      <c r="M6" s="37" t="s">
        <v>75</v>
      </c>
      <c r="N6" s="37" t="s">
        <v>74</v>
      </c>
      <c r="O6" s="38">
        <v>1290500</v>
      </c>
      <c r="P6" s="37" t="s">
        <v>78</v>
      </c>
      <c r="Q6" s="37" t="s">
        <v>76</v>
      </c>
      <c r="R6" s="38">
        <v>1450000</v>
      </c>
      <c r="S6" s="39">
        <v>44074</v>
      </c>
      <c r="T6" s="39">
        <v>44075</v>
      </c>
      <c r="U6" s="37"/>
      <c r="V6" s="38">
        <v>0</v>
      </c>
      <c r="W6" s="38">
        <v>0</v>
      </c>
      <c r="X6" s="37" t="s">
        <v>74</v>
      </c>
      <c r="Y6" s="40">
        <v>1450000</v>
      </c>
      <c r="Z6" s="37"/>
      <c r="AA6" s="37" t="s">
        <v>74</v>
      </c>
      <c r="AB6" s="37" t="s">
        <v>79</v>
      </c>
    </row>
    <row r="7" spans="1:28" x14ac:dyDescent="0.25">
      <c r="A7" s="36">
        <v>43372</v>
      </c>
      <c r="B7" s="37" t="s">
        <v>69</v>
      </c>
      <c r="C7" s="38">
        <v>812005590</v>
      </c>
      <c r="D7" s="37" t="s">
        <v>70</v>
      </c>
      <c r="E7" s="38">
        <v>11</v>
      </c>
      <c r="F7" s="37" t="s">
        <v>80</v>
      </c>
      <c r="G7" s="38">
        <v>2020</v>
      </c>
      <c r="H7" s="38">
        <v>8</v>
      </c>
      <c r="I7" s="37" t="s">
        <v>81</v>
      </c>
      <c r="J7" s="39">
        <v>44104</v>
      </c>
      <c r="K7" s="37" t="s">
        <v>73</v>
      </c>
      <c r="L7" s="37" t="s">
        <v>75</v>
      </c>
      <c r="M7" s="37" t="s">
        <v>75</v>
      </c>
      <c r="N7" s="37" t="s">
        <v>74</v>
      </c>
      <c r="O7" s="38">
        <v>1290500</v>
      </c>
      <c r="P7" s="37" t="s">
        <v>78</v>
      </c>
      <c r="Q7" s="37" t="s">
        <v>76</v>
      </c>
      <c r="R7" s="38">
        <v>1450000</v>
      </c>
      <c r="S7" s="39">
        <v>44074</v>
      </c>
      <c r="T7" s="39">
        <v>44075</v>
      </c>
      <c r="U7" s="37"/>
      <c r="V7" s="38">
        <v>0</v>
      </c>
      <c r="W7" s="38">
        <v>0</v>
      </c>
      <c r="X7" s="37" t="s">
        <v>74</v>
      </c>
      <c r="Y7" s="40">
        <v>1450000</v>
      </c>
      <c r="Z7" s="37"/>
      <c r="AA7" s="37" t="s">
        <v>74</v>
      </c>
      <c r="AB7" s="37" t="s">
        <v>79</v>
      </c>
    </row>
    <row r="8" spans="1:28" x14ac:dyDescent="0.25">
      <c r="A8" s="36">
        <v>48759</v>
      </c>
      <c r="B8" s="37" t="s">
        <v>69</v>
      </c>
      <c r="C8" s="38">
        <v>812005590</v>
      </c>
      <c r="D8" s="37" t="s">
        <v>70</v>
      </c>
      <c r="E8" s="38">
        <v>10</v>
      </c>
      <c r="F8" s="37" t="s">
        <v>80</v>
      </c>
      <c r="G8" s="38">
        <v>2020</v>
      </c>
      <c r="H8" s="38">
        <v>8</v>
      </c>
      <c r="I8" s="37" t="s">
        <v>81</v>
      </c>
      <c r="J8" s="39">
        <v>44104</v>
      </c>
      <c r="K8" s="37" t="s">
        <v>73</v>
      </c>
      <c r="L8" s="37" t="s">
        <v>75</v>
      </c>
      <c r="M8" s="37" t="s">
        <v>75</v>
      </c>
      <c r="N8" s="37" t="s">
        <v>74</v>
      </c>
      <c r="O8" s="38">
        <v>1290500</v>
      </c>
      <c r="P8" s="37" t="s">
        <v>78</v>
      </c>
      <c r="Q8" s="37" t="s">
        <v>76</v>
      </c>
      <c r="R8" s="38">
        <v>1450000</v>
      </c>
      <c r="S8" s="39">
        <v>44074</v>
      </c>
      <c r="T8" s="39">
        <v>44075</v>
      </c>
      <c r="U8" s="37"/>
      <c r="V8" s="38">
        <v>0</v>
      </c>
      <c r="W8" s="38">
        <v>0</v>
      </c>
      <c r="X8" s="37" t="s">
        <v>74</v>
      </c>
      <c r="Y8" s="40">
        <v>1450000</v>
      </c>
      <c r="Z8" s="37"/>
      <c r="AA8" s="37" t="s">
        <v>74</v>
      </c>
      <c r="AB8" s="37" t="s">
        <v>79</v>
      </c>
    </row>
    <row r="9" spans="1:28" x14ac:dyDescent="0.25">
      <c r="A9" s="36">
        <v>56973</v>
      </c>
      <c r="B9" s="37" t="s">
        <v>69</v>
      </c>
      <c r="C9" s="38">
        <v>812005590</v>
      </c>
      <c r="D9" s="37" t="s">
        <v>70</v>
      </c>
      <c r="E9" s="38">
        <v>1</v>
      </c>
      <c r="F9" s="37" t="s">
        <v>80</v>
      </c>
      <c r="G9" s="38">
        <v>2020</v>
      </c>
      <c r="H9" s="38">
        <v>8</v>
      </c>
      <c r="I9" s="37" t="s">
        <v>81</v>
      </c>
      <c r="J9" s="39">
        <v>44104</v>
      </c>
      <c r="K9" s="37" t="s">
        <v>73</v>
      </c>
      <c r="L9" s="37" t="s">
        <v>75</v>
      </c>
      <c r="M9" s="37" t="s">
        <v>75</v>
      </c>
      <c r="N9" s="37" t="s">
        <v>74</v>
      </c>
      <c r="O9" s="38">
        <v>1290500</v>
      </c>
      <c r="P9" s="37" t="s">
        <v>78</v>
      </c>
      <c r="Q9" s="37" t="s">
        <v>76</v>
      </c>
      <c r="R9" s="38">
        <v>1450000</v>
      </c>
      <c r="S9" s="39">
        <v>44074</v>
      </c>
      <c r="T9" s="39">
        <v>44075</v>
      </c>
      <c r="U9" s="37"/>
      <c r="V9" s="38">
        <v>0</v>
      </c>
      <c r="W9" s="38">
        <v>0</v>
      </c>
      <c r="X9" s="37" t="s">
        <v>74</v>
      </c>
      <c r="Y9" s="40">
        <v>1450000</v>
      </c>
      <c r="Z9" s="37"/>
      <c r="AA9" s="37" t="s">
        <v>74</v>
      </c>
      <c r="AB9" s="37" t="s">
        <v>79</v>
      </c>
    </row>
    <row r="10" spans="1:28" x14ac:dyDescent="0.25">
      <c r="A10" s="36">
        <v>62621</v>
      </c>
      <c r="B10" s="37" t="s">
        <v>69</v>
      </c>
      <c r="C10" s="38">
        <v>812005590</v>
      </c>
      <c r="D10" s="37" t="s">
        <v>70</v>
      </c>
      <c r="E10" s="38">
        <v>12</v>
      </c>
      <c r="F10" s="37" t="s">
        <v>80</v>
      </c>
      <c r="G10" s="38">
        <v>2020</v>
      </c>
      <c r="H10" s="38">
        <v>8</v>
      </c>
      <c r="I10" s="37" t="s">
        <v>81</v>
      </c>
      <c r="J10" s="39">
        <v>44104</v>
      </c>
      <c r="K10" s="37" t="s">
        <v>73</v>
      </c>
      <c r="L10" s="37" t="s">
        <v>75</v>
      </c>
      <c r="M10" s="37" t="s">
        <v>75</v>
      </c>
      <c r="N10" s="37" t="s">
        <v>74</v>
      </c>
      <c r="O10" s="38">
        <v>1513000</v>
      </c>
      <c r="P10" s="37" t="s">
        <v>78</v>
      </c>
      <c r="Q10" s="37" t="s">
        <v>76</v>
      </c>
      <c r="R10" s="38">
        <v>1700000</v>
      </c>
      <c r="S10" s="39">
        <v>44074</v>
      </c>
      <c r="T10" s="39">
        <v>44075</v>
      </c>
      <c r="U10" s="37"/>
      <c r="V10" s="38">
        <v>0</v>
      </c>
      <c r="W10" s="38">
        <v>0</v>
      </c>
      <c r="X10" s="37" t="s">
        <v>74</v>
      </c>
      <c r="Y10" s="40">
        <v>1700000</v>
      </c>
      <c r="Z10" s="37"/>
      <c r="AA10" s="37" t="s">
        <v>74</v>
      </c>
      <c r="AB10" s="37" t="s">
        <v>79</v>
      </c>
    </row>
    <row r="11" spans="1:28" x14ac:dyDescent="0.25">
      <c r="A11" s="36">
        <v>43457</v>
      </c>
      <c r="B11" s="37" t="s">
        <v>69</v>
      </c>
      <c r="C11" s="38">
        <v>812005590</v>
      </c>
      <c r="D11" s="37" t="s">
        <v>70</v>
      </c>
      <c r="E11" s="38">
        <v>6</v>
      </c>
      <c r="F11" s="37" t="s">
        <v>80</v>
      </c>
      <c r="G11" s="38">
        <v>2020</v>
      </c>
      <c r="H11" s="38">
        <v>8</v>
      </c>
      <c r="I11" s="37" t="s">
        <v>81</v>
      </c>
      <c r="J11" s="39">
        <v>44104</v>
      </c>
      <c r="K11" s="37" t="s">
        <v>73</v>
      </c>
      <c r="L11" s="37" t="s">
        <v>75</v>
      </c>
      <c r="M11" s="37" t="s">
        <v>75</v>
      </c>
      <c r="N11" s="37" t="s">
        <v>74</v>
      </c>
      <c r="O11" s="38">
        <v>4368765.92</v>
      </c>
      <c r="P11" s="37" t="s">
        <v>78</v>
      </c>
      <c r="Q11" s="37" t="s">
        <v>76</v>
      </c>
      <c r="R11" s="38">
        <v>5500000</v>
      </c>
      <c r="S11" s="39">
        <v>44074</v>
      </c>
      <c r="T11" s="39">
        <v>44075</v>
      </c>
      <c r="U11" s="37"/>
      <c r="V11" s="38">
        <v>526234</v>
      </c>
      <c r="W11" s="38">
        <v>0</v>
      </c>
      <c r="X11" s="37" t="s">
        <v>74</v>
      </c>
      <c r="Y11" s="40">
        <v>4973766</v>
      </c>
      <c r="Z11" s="37"/>
      <c r="AA11" s="37" t="s">
        <v>74</v>
      </c>
      <c r="AB11" s="37" t="s">
        <v>79</v>
      </c>
    </row>
    <row r="12" spans="1:28" x14ac:dyDescent="0.25">
      <c r="A12" s="36">
        <v>43370</v>
      </c>
      <c r="B12" s="37" t="s">
        <v>69</v>
      </c>
      <c r="C12" s="38">
        <v>812005590</v>
      </c>
      <c r="D12" s="37" t="s">
        <v>70</v>
      </c>
      <c r="E12" s="38">
        <v>13</v>
      </c>
      <c r="F12" s="37" t="s">
        <v>80</v>
      </c>
      <c r="G12" s="38">
        <v>2020</v>
      </c>
      <c r="H12" s="38">
        <v>8</v>
      </c>
      <c r="I12" s="37" t="s">
        <v>81</v>
      </c>
      <c r="J12" s="39">
        <v>44104</v>
      </c>
      <c r="K12" s="37" t="s">
        <v>73</v>
      </c>
      <c r="L12" s="37" t="s">
        <v>75</v>
      </c>
      <c r="M12" s="37" t="s">
        <v>75</v>
      </c>
      <c r="N12" s="37" t="s">
        <v>74</v>
      </c>
      <c r="O12" s="38">
        <v>9753927.3599999994</v>
      </c>
      <c r="P12" s="37" t="s">
        <v>78</v>
      </c>
      <c r="Q12" s="37" t="s">
        <v>76</v>
      </c>
      <c r="R12" s="38">
        <v>10160341</v>
      </c>
      <c r="S12" s="39">
        <v>44074</v>
      </c>
      <c r="T12" s="39">
        <v>44075</v>
      </c>
      <c r="U12" s="37"/>
      <c r="V12" s="38">
        <v>0</v>
      </c>
      <c r="W12" s="38">
        <v>0</v>
      </c>
      <c r="X12" s="37" t="s">
        <v>74</v>
      </c>
      <c r="Y12" s="40">
        <v>10160341</v>
      </c>
      <c r="Z12" s="37"/>
      <c r="AA12" s="37" t="s">
        <v>74</v>
      </c>
      <c r="AB12" s="37" t="s">
        <v>79</v>
      </c>
    </row>
    <row r="13" spans="1:28" x14ac:dyDescent="0.25">
      <c r="Y13" s="41">
        <f>SUM(Y2:Y12)</f>
        <v>26851887</v>
      </c>
    </row>
    <row r="16" spans="1:28" x14ac:dyDescent="0.25">
      <c r="Y16" s="41">
        <f>Y13+DEPURADO!E33</f>
        <v>76202779.359999999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DEPURADO</vt:lpstr>
      <vt:lpstr>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2021-02-03T15:36:01Z</dcterms:modified>
</cp:coreProperties>
</file>